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fullPrecision="0"/>
</workbook>
</file>

<file path=xl/comments3.xml><?xml version="1.0" encoding="utf-8"?>
<comments xmlns="http://schemas.openxmlformats.org/spreadsheetml/2006/main">
  <authors>
    <author>Admin</author>
  </authors>
  <commentList>
    <comment ref="D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<sst xmlns="http://schemas.openxmlformats.org/spreadsheetml/2006/main" count="47" uniqueCount="46">
  <si>
    <t>№ п.п.</t>
  </si>
  <si>
    <t>Адрес жилого дома</t>
  </si>
  <si>
    <t>Ремонт дворовой территории и проездов к дворовой территории многоквартирного жилого дома по адресу: просп. 22 Партсъезда, 8</t>
  </si>
  <si>
    <t>г. Минеральные Воды</t>
  </si>
  <si>
    <t>Ремонт дворовой территории и проездов к дворовой территории многоквартирного жилого дома по адресу:   ул. 50 лет Октября, 65</t>
  </si>
  <si>
    <t>ИТОГО ПО г. Минеральные Воды:</t>
  </si>
  <si>
    <t>пос. Первомайский Минераловодского городского округа</t>
  </si>
  <si>
    <t>Ремонт дворовой территории и проездов к дворовой территории многоквартирного жилого дома  по адресу: ул. Стеклозаводская, 4 в пос. Первомайский</t>
  </si>
  <si>
    <t>Ремонт дворовой территории и проездов к дворовой территории многоквартирного жилого дома  по адресу: ул. Стеклозаводская, 6 в пос. Первомайский</t>
  </si>
  <si>
    <t>Ремонт дворовой территории и проездов к дворовой территории многоквартирного жилого дома  по адресу: ул. Молодежная, 4 в пос. Первомайский</t>
  </si>
  <si>
    <t>Ремонт дворовой территории и проездов к дворовой территории многоквартирного жилого дома  по адресу: ул. Молодежная, 6 в пос. Первомайский</t>
  </si>
  <si>
    <t>ИТОГО по пос. Первомайский:</t>
  </si>
  <si>
    <t>ИТОГО по с. Прикумское</t>
  </si>
  <si>
    <t>ВСЕГО ПО ОКРУГУ:</t>
  </si>
  <si>
    <t xml:space="preserve">         УТВЕРЖДАЮ: </t>
  </si>
  <si>
    <t>Ремонт дворовой территории и проездов к дворовой территории многоквартирного жилого дома  по адресу: ул. Ленина, 66 в  с. Прикумское</t>
  </si>
  <si>
    <t>Ремонт дворовой территории и проездов к дворовой территории многоквартирного жилого дома  по адресу: ул. Ленина, 68 в с. Прикумское</t>
  </si>
  <si>
    <t>Ремонт дворовой территории и проездов к дворовой территории многоквартирного жилого дома по адресу:   ул. 50 лет Октября, 61</t>
  </si>
  <si>
    <t>Начальник управления муниципального хозяйства</t>
  </si>
  <si>
    <t>администрации Минераловодского городского округа</t>
  </si>
  <si>
    <t>С.Я. Андреев</t>
  </si>
  <si>
    <t>Ремонт дворовой территории и проездов к дворовой территории многоквартирного жилого дома по адресу: ул. Советская, 72</t>
  </si>
  <si>
    <t>Ремонт дворовой территории и проездов к дворовой территории многоквартирного жилого дома  по адресу: ул. Стеклозаводская, 8 в пос. Первомайский</t>
  </si>
  <si>
    <t>пос. Анджиевский Минераловодского городского округа</t>
  </si>
  <si>
    <t>с. Прикумское Минераловодского городского округа</t>
  </si>
  <si>
    <t>Ремонт дворовой территории и проездов к дворовой территории многоквартирных жилых  домов  по адресу: ул. Набережная , 87 и ул. Набережная, 89 в пос. Анджиевский</t>
  </si>
  <si>
    <t>Ремонт дворовой территории и проездов к дворовой территории многоквартирного жилого дома по адресу: просп. Карла Маркса, 71</t>
  </si>
  <si>
    <t>ИТОГО по пос. Анджиевский:</t>
  </si>
  <si>
    <t>х. Красный Пахарь Минераловодского городского округа</t>
  </si>
  <si>
    <t>ИТОГО по х. Красный Пахарь</t>
  </si>
  <si>
    <t>Ремонт дворовой территории и проездов к дворовой территории многоквартирного жилого дома  по адресу: ул. 40 лет Победы, 2 в х. Красный Пахарь</t>
  </si>
  <si>
    <t>Ремонт дворовых территорий и проездов к дворовым территориям многоквартирных жилых домов по адресу: ул. Горская 63, Горская, 65, Горская 67 , Кисловодская, 53</t>
  </si>
  <si>
    <t>Ремонт двороввых территорий и проездов к дворовым территориям многоквартирных жилых  домов по адресу: ул.Советская, 34 и  ул. Советская, 36</t>
  </si>
  <si>
    <t>Ремонт дворовых территорий и проездов к дворовым территориям многоквартирных жилых домов по адресу: ул. Анджиевского, 2, ул. Интернациональная, 2 и переулок Межквартальный, 5</t>
  </si>
  <si>
    <t>Ремонт дворовой территории и проездов к дворовой территории многоквартирного жилого дома по адресу: ул. Терешковой, 9</t>
  </si>
  <si>
    <t>Сметная стоимость                                          тыс. руб.</t>
  </si>
  <si>
    <t>Сметная стоимость                              всего                                                 тыс. руб.</t>
  </si>
  <si>
    <t>Глава администрации Минераловодского</t>
  </si>
  <si>
    <t>городского округа:</t>
  </si>
  <si>
    <t>_________________________________________С.Ю. Перцев</t>
  </si>
  <si>
    <t>Ремонт дворовых территорий и проездов к дворовым территориям многоквартирных жилых  домов по адресу: ул. Бештаугорская, 1 и Бештаугорская, 3</t>
  </si>
  <si>
    <t>Площадь                     всего:                             м2</t>
  </si>
  <si>
    <t>ПЕРЕЧЕНЬ ОБЪЕКТОВ</t>
  </si>
  <si>
    <t>на ремонт дворовых территорий и проездов к дворовым территориям многоквартирных жилых домов в Минераловодском городском округе</t>
  </si>
  <si>
    <t>2017г.</t>
  </si>
  <si>
    <t>технический надзор тыс. руб.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</si>
</sst>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00"/>
    <numFmt numFmtId="183" formatCode="#,##0.00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"/>
  </numFmts>
  <fonts count="4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7"/>
      <name val="Arial Cyr"/>
      <family val="0"/>
    </font>
    <font>
      <b/>
      <sz val="7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181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left" vertical="center" wrapText="1"/>
    </xf>
    <xf numFmtId="0" fontId="4" fillId="32" borderId="10" xfId="0" applyNumberFormat="1" applyFont="1" applyFill="1" applyBorder="1" applyAlignment="1">
      <alignment horizontal="center" vertical="center"/>
    </xf>
    <xf numFmtId="181" fontId="4" fillId="32" borderId="10" xfId="0" applyNumberFormat="1" applyFont="1" applyFill="1" applyBorder="1" applyAlignment="1">
      <alignment horizontal="center" vertical="center"/>
    </xf>
    <xf numFmtId="181" fontId="3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wrapText="1"/>
    </xf>
    <xf numFmtId="0" fontId="4" fillId="3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81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181" fontId="3" fillId="0" borderId="0" xfId="0" applyNumberFormat="1" applyFont="1" applyAlignment="1">
      <alignment/>
    </xf>
    <xf numFmtId="183" fontId="3" fillId="0" borderId="10" xfId="0" applyNumberFormat="1" applyFont="1" applyFill="1" applyBorder="1" applyAlignment="1">
      <alignment horizontal="center" vertical="center"/>
    </xf>
    <xf numFmtId="181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81" fontId="3" fillId="32" borderId="14" xfId="0" applyNumberFormat="1" applyFont="1" applyFill="1" applyBorder="1" applyAlignment="1">
      <alignment horizontal="center" vertical="center"/>
    </xf>
    <xf numFmtId="181" fontId="3" fillId="32" borderId="15" xfId="0" applyNumberFormat="1" applyFont="1" applyFill="1" applyBorder="1" applyAlignment="1">
      <alignment horizontal="center" vertical="center"/>
    </xf>
    <xf numFmtId="181" fontId="3" fillId="32" borderId="16" xfId="0" applyNumberFormat="1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wrapText="1"/>
    </xf>
    <xf numFmtId="0" fontId="5" fillId="32" borderId="11" xfId="0" applyFont="1" applyFill="1" applyBorder="1" applyAlignment="1">
      <alignment horizontal="center"/>
    </xf>
    <xf numFmtId="0" fontId="5" fillId="32" borderId="12" xfId="0" applyFont="1" applyFill="1" applyBorder="1" applyAlignment="1">
      <alignment wrapText="1"/>
    </xf>
    <xf numFmtId="181" fontId="5" fillId="32" borderId="12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/>
    </xf>
    <xf numFmtId="183" fontId="3" fillId="0" borderId="14" xfId="0" applyNumberFormat="1" applyFont="1" applyFill="1" applyBorder="1" applyAlignment="1">
      <alignment horizontal="center" vertical="center"/>
    </xf>
    <xf numFmtId="181" fontId="3" fillId="0" borderId="14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83" fontId="3" fillId="0" borderId="17" xfId="0" applyNumberFormat="1" applyFont="1" applyFill="1" applyBorder="1" applyAlignment="1">
      <alignment horizontal="center" vertical="center"/>
    </xf>
    <xf numFmtId="181" fontId="3" fillId="0" borderId="17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183" fontId="5" fillId="0" borderId="14" xfId="0" applyNumberFormat="1" applyFont="1" applyFill="1" applyBorder="1" applyAlignment="1">
      <alignment horizontal="center"/>
    </xf>
    <xf numFmtId="183" fontId="5" fillId="0" borderId="15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183" fontId="3" fillId="0" borderId="17" xfId="0" applyNumberFormat="1" applyFont="1" applyFill="1" applyBorder="1" applyAlignment="1">
      <alignment horizontal="center" vertical="center" wrapText="1"/>
    </xf>
    <xf numFmtId="181" fontId="3" fillId="0" borderId="17" xfId="0" applyNumberFormat="1" applyFont="1" applyFill="1" applyBorder="1" applyAlignment="1">
      <alignment horizontal="center" vertical="center" wrapText="1"/>
    </xf>
    <xf numFmtId="183" fontId="3" fillId="0" borderId="2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wrapText="1"/>
    </xf>
    <xf numFmtId="183" fontId="3" fillId="0" borderId="21" xfId="0" applyNumberFormat="1" applyFont="1" applyFill="1" applyBorder="1" applyAlignment="1">
      <alignment horizontal="center" vertical="center"/>
    </xf>
    <xf numFmtId="183" fontId="5" fillId="0" borderId="13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5" fillId="0" borderId="12" xfId="0" applyFont="1" applyBorder="1" applyAlignment="1">
      <alignment/>
    </xf>
    <xf numFmtId="181" fontId="5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181" fontId="5" fillId="32" borderId="13" xfId="0" applyNumberFormat="1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4" fillId="32" borderId="17" xfId="0" applyFont="1" applyFill="1" applyBorder="1" applyAlignment="1">
      <alignment horizontal="center" vertical="center"/>
    </xf>
    <xf numFmtId="181" fontId="4" fillId="32" borderId="17" xfId="0" applyNumberFormat="1" applyFont="1" applyFill="1" applyBorder="1" applyAlignment="1">
      <alignment horizontal="center" vertical="center"/>
    </xf>
    <xf numFmtId="181" fontId="3" fillId="32" borderId="17" xfId="0" applyNumberFormat="1" applyFont="1" applyFill="1" applyBorder="1" applyAlignment="1">
      <alignment horizontal="center" vertical="center"/>
    </xf>
    <xf numFmtId="181" fontId="3" fillId="32" borderId="2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2" borderId="12" xfId="0" applyFont="1" applyFill="1" applyBorder="1" applyAlignment="1">
      <alignment wrapText="1"/>
    </xf>
    <xf numFmtId="0" fontId="3" fillId="0" borderId="12" xfId="0" applyFont="1" applyBorder="1" applyAlignment="1">
      <alignment horizontal="center" vertical="center"/>
    </xf>
    <xf numFmtId="181" fontId="3" fillId="0" borderId="12" xfId="0" applyNumberFormat="1" applyFont="1" applyBorder="1" applyAlignment="1">
      <alignment horizontal="center" vertical="center"/>
    </xf>
    <xf numFmtId="181" fontId="3" fillId="32" borderId="12" xfId="0" applyNumberFormat="1" applyFont="1" applyFill="1" applyBorder="1" applyAlignment="1">
      <alignment horizontal="center" vertical="center"/>
    </xf>
    <xf numFmtId="181" fontId="3" fillId="32" borderId="13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5" fillId="0" borderId="25" xfId="0" applyFont="1" applyBorder="1" applyAlignment="1">
      <alignment/>
    </xf>
    <xf numFmtId="0" fontId="5" fillId="32" borderId="26" xfId="0" applyFont="1" applyFill="1" applyBorder="1" applyAlignment="1">
      <alignment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81" fontId="3" fillId="0" borderId="17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32" borderId="14" xfId="0" applyFont="1" applyFill="1" applyBorder="1" applyAlignment="1">
      <alignment wrapText="1"/>
    </xf>
    <xf numFmtId="0" fontId="3" fillId="0" borderId="14" xfId="0" applyFont="1" applyBorder="1" applyAlignment="1">
      <alignment horizontal="center" vertical="center"/>
    </xf>
    <xf numFmtId="181" fontId="3" fillId="0" borderId="14" xfId="0" applyNumberFormat="1" applyFont="1" applyBorder="1" applyAlignment="1">
      <alignment horizontal="center" vertical="center"/>
    </xf>
    <xf numFmtId="183" fontId="5" fillId="0" borderId="12" xfId="0" applyNumberFormat="1" applyFont="1" applyFill="1" applyBorder="1" applyAlignment="1">
      <alignment horizontal="center"/>
    </xf>
    <xf numFmtId="188" fontId="5" fillId="0" borderId="12" xfId="0" applyNumberFormat="1" applyFont="1" applyBorder="1" applyAlignment="1">
      <alignment horizontal="center"/>
    </xf>
    <xf numFmtId="188" fontId="5" fillId="0" borderId="13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28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PageLayoutView="0" workbookViewId="0" topLeftCell="A4">
      <selection activeCell="D49" sqref="D49"/>
    </sheetView>
  </sheetViews>
  <sheetFormatPr defaultColWidth="9.140625" defaultRowHeight="12.75"/>
  <cols>
    <col min="1" max="1" width="5.28125" style="0" customWidth="1"/>
    <col min="2" max="2" width="54.421875" style="0" customWidth="1"/>
    <col min="3" max="4" width="12.140625" style="0" customWidth="1"/>
    <col min="5" max="5" width="14.28125" style="0" customWidth="1"/>
    <col min="6" max="6" width="19.8515625" style="0" customWidth="1"/>
  </cols>
  <sheetData>
    <row r="1" spans="1:7" ht="12.75">
      <c r="A1" s="15"/>
      <c r="B1" s="15"/>
      <c r="C1" s="61"/>
      <c r="D1" s="97" t="s">
        <v>14</v>
      </c>
      <c r="E1" s="97"/>
      <c r="F1" s="97"/>
      <c r="G1" s="3"/>
    </row>
    <row r="2" spans="1:7" ht="12.75" customHeight="1">
      <c r="A2" s="15"/>
      <c r="B2" s="15"/>
      <c r="C2" s="62"/>
      <c r="D2" s="98" t="s">
        <v>37</v>
      </c>
      <c r="E2" s="98"/>
      <c r="F2" s="98"/>
      <c r="G2" s="3"/>
    </row>
    <row r="3" spans="1:7" ht="12.75">
      <c r="A3" s="15"/>
      <c r="B3" s="15"/>
      <c r="C3" s="63"/>
      <c r="D3" s="99" t="s">
        <v>38</v>
      </c>
      <c r="E3" s="99"/>
      <c r="F3" s="99"/>
      <c r="G3" s="4"/>
    </row>
    <row r="4" spans="1:7" ht="12.75">
      <c r="A4" s="15"/>
      <c r="B4" s="15"/>
      <c r="C4" s="64"/>
      <c r="D4" s="97" t="s">
        <v>39</v>
      </c>
      <c r="E4" s="97"/>
      <c r="F4" s="97"/>
      <c r="G4" s="5"/>
    </row>
    <row r="5" spans="1:6" ht="12.75">
      <c r="A5" s="15"/>
      <c r="B5" s="15"/>
      <c r="C5" s="15"/>
      <c r="D5" s="60"/>
      <c r="E5" s="60"/>
      <c r="F5" s="60"/>
    </row>
    <row r="6" spans="1:6" ht="12.75">
      <c r="A6" s="100" t="s">
        <v>42</v>
      </c>
      <c r="B6" s="100"/>
      <c r="C6" s="100"/>
      <c r="D6" s="100"/>
      <c r="E6" s="100"/>
      <c r="F6" s="100"/>
    </row>
    <row r="7" spans="1:6" ht="12.75">
      <c r="A7" s="100" t="s">
        <v>43</v>
      </c>
      <c r="B7" s="100"/>
      <c r="C7" s="100"/>
      <c r="D7" s="100"/>
      <c r="E7" s="100"/>
      <c r="F7" s="100"/>
    </row>
    <row r="8" spans="1:6" ht="13.5" thickBot="1">
      <c r="A8" s="101" t="s">
        <v>44</v>
      </c>
      <c r="B8" s="101"/>
      <c r="C8" s="101"/>
      <c r="D8" s="101"/>
      <c r="E8" s="101"/>
      <c r="F8" s="101"/>
    </row>
    <row r="9" spans="1:6" ht="12.75" customHeight="1">
      <c r="A9" s="109" t="s">
        <v>0</v>
      </c>
      <c r="B9" s="102" t="s">
        <v>1</v>
      </c>
      <c r="C9" s="102" t="s">
        <v>41</v>
      </c>
      <c r="D9" s="102" t="s">
        <v>35</v>
      </c>
      <c r="E9" s="102"/>
      <c r="F9" s="106" t="s">
        <v>36</v>
      </c>
    </row>
    <row r="10" spans="1:6" ht="12.75">
      <c r="A10" s="110"/>
      <c r="B10" s="103"/>
      <c r="C10" s="103"/>
      <c r="D10" s="103"/>
      <c r="E10" s="103"/>
      <c r="F10" s="107"/>
    </row>
    <row r="11" spans="1:6" ht="12.75">
      <c r="A11" s="110"/>
      <c r="B11" s="103"/>
      <c r="C11" s="103"/>
      <c r="D11" s="103" t="s">
        <v>35</v>
      </c>
      <c r="E11" s="103" t="s">
        <v>45</v>
      </c>
      <c r="F11" s="107"/>
    </row>
    <row r="12" spans="1:6" ht="12.75">
      <c r="A12" s="110"/>
      <c r="B12" s="103"/>
      <c r="C12" s="103"/>
      <c r="D12" s="103"/>
      <c r="E12" s="103"/>
      <c r="F12" s="107"/>
    </row>
    <row r="13" spans="1:6" ht="12.75">
      <c r="A13" s="110"/>
      <c r="B13" s="103"/>
      <c r="C13" s="103"/>
      <c r="D13" s="103"/>
      <c r="E13" s="103"/>
      <c r="F13" s="107"/>
    </row>
    <row r="14" spans="1:6" ht="12.75">
      <c r="A14" s="110"/>
      <c r="B14" s="103"/>
      <c r="C14" s="103"/>
      <c r="D14" s="103"/>
      <c r="E14" s="103"/>
      <c r="F14" s="107"/>
    </row>
    <row r="15" spans="1:6" ht="12.75">
      <c r="A15" s="110"/>
      <c r="B15" s="103"/>
      <c r="C15" s="103"/>
      <c r="D15" s="103"/>
      <c r="E15" s="103"/>
      <c r="F15" s="107"/>
    </row>
    <row r="16" spans="1:6" ht="18" customHeight="1" thickBot="1">
      <c r="A16" s="110"/>
      <c r="B16" s="103"/>
      <c r="C16" s="103"/>
      <c r="D16" s="103"/>
      <c r="E16" s="103"/>
      <c r="F16" s="107"/>
    </row>
    <row r="17" spans="1:6" ht="2.25" customHeight="1" hidden="1" thickBot="1">
      <c r="A17" s="111"/>
      <c r="B17" s="104"/>
      <c r="C17" s="104"/>
      <c r="D17" s="104"/>
      <c r="E17" s="104"/>
      <c r="F17" s="108"/>
    </row>
    <row r="18" spans="1:6" ht="13.5" thickBot="1">
      <c r="A18" s="20">
        <v>1</v>
      </c>
      <c r="B18" s="21">
        <v>2</v>
      </c>
      <c r="C18" s="21">
        <v>3</v>
      </c>
      <c r="D18" s="21">
        <v>4</v>
      </c>
      <c r="E18" s="21">
        <v>5</v>
      </c>
      <c r="F18" s="22">
        <v>6</v>
      </c>
    </row>
    <row r="19" spans="1:6" ht="12.75">
      <c r="A19" s="65"/>
      <c r="B19" s="66" t="s">
        <v>3</v>
      </c>
      <c r="C19" s="67"/>
      <c r="D19" s="67"/>
      <c r="E19" s="67"/>
      <c r="F19" s="68"/>
    </row>
    <row r="20" spans="1:6" ht="24" customHeight="1">
      <c r="A20" s="70">
        <v>1</v>
      </c>
      <c r="B20" s="6" t="s">
        <v>17</v>
      </c>
      <c r="C20" s="7">
        <v>900</v>
      </c>
      <c r="D20" s="8">
        <v>1211.805</v>
      </c>
      <c r="E20" s="9">
        <f aca="true" t="shared" si="0" ref="E20:E40">D20*2.14%</f>
        <v>25.933</v>
      </c>
      <c r="F20" s="25">
        <f aca="true" t="shared" si="1" ref="F20:F40">SUM(D20:E20)</f>
        <v>1237.738</v>
      </c>
    </row>
    <row r="21" spans="1:6" ht="24" customHeight="1">
      <c r="A21" s="70">
        <v>2</v>
      </c>
      <c r="B21" s="6" t="s">
        <v>4</v>
      </c>
      <c r="C21" s="7">
        <v>1020</v>
      </c>
      <c r="D21" s="8">
        <v>1544.615</v>
      </c>
      <c r="E21" s="9">
        <f>D21*2.14%</f>
        <v>33.055</v>
      </c>
      <c r="F21" s="25">
        <f>SUM(D21:E21)</f>
        <v>1577.67</v>
      </c>
    </row>
    <row r="22" spans="1:7" ht="19.5">
      <c r="A22" s="70">
        <v>3</v>
      </c>
      <c r="B22" s="10" t="s">
        <v>32</v>
      </c>
      <c r="C22" s="11">
        <v>2168</v>
      </c>
      <c r="D22" s="8">
        <v>3053.701</v>
      </c>
      <c r="E22" s="9">
        <f t="shared" si="0"/>
        <v>65.349</v>
      </c>
      <c r="F22" s="25">
        <f t="shared" si="1"/>
        <v>3119.05</v>
      </c>
      <c r="G22" s="1"/>
    </row>
    <row r="23" spans="1:14" ht="19.5">
      <c r="A23" s="70">
        <v>4</v>
      </c>
      <c r="B23" s="10" t="s">
        <v>21</v>
      </c>
      <c r="C23" s="11">
        <v>830</v>
      </c>
      <c r="D23" s="8">
        <v>1415.674</v>
      </c>
      <c r="E23" s="9">
        <f t="shared" si="0"/>
        <v>30.295</v>
      </c>
      <c r="F23" s="25">
        <f t="shared" si="1"/>
        <v>1445.969</v>
      </c>
      <c r="G23" s="1"/>
      <c r="N23" s="2"/>
    </row>
    <row r="24" spans="1:14" ht="19.5">
      <c r="A24" s="70">
        <v>5</v>
      </c>
      <c r="B24" s="10" t="s">
        <v>2</v>
      </c>
      <c r="C24" s="11">
        <v>2118</v>
      </c>
      <c r="D24" s="8">
        <v>2312.901</v>
      </c>
      <c r="E24" s="9">
        <f t="shared" si="0"/>
        <v>49.496</v>
      </c>
      <c r="F24" s="25">
        <f t="shared" si="1"/>
        <v>2362.397</v>
      </c>
      <c r="G24" s="1"/>
      <c r="N24" s="2"/>
    </row>
    <row r="25" spans="1:14" ht="19.5">
      <c r="A25" s="70">
        <v>6</v>
      </c>
      <c r="B25" s="10" t="s">
        <v>26</v>
      </c>
      <c r="C25" s="11">
        <v>1979</v>
      </c>
      <c r="D25" s="8">
        <v>2548.505</v>
      </c>
      <c r="E25" s="9">
        <f t="shared" si="0"/>
        <v>54.538</v>
      </c>
      <c r="F25" s="25">
        <f t="shared" si="1"/>
        <v>2603.043</v>
      </c>
      <c r="G25" s="1"/>
      <c r="N25" s="2"/>
    </row>
    <row r="26" spans="1:14" ht="23.25" customHeight="1">
      <c r="A26" s="70">
        <v>7</v>
      </c>
      <c r="B26" s="6" t="s">
        <v>31</v>
      </c>
      <c r="C26" s="11">
        <v>1397</v>
      </c>
      <c r="D26" s="8">
        <v>1964.13</v>
      </c>
      <c r="E26" s="9">
        <f t="shared" si="0"/>
        <v>42.032</v>
      </c>
      <c r="F26" s="25">
        <f t="shared" si="1"/>
        <v>2006.162</v>
      </c>
      <c r="G26" s="1"/>
      <c r="N26" s="2"/>
    </row>
    <row r="27" spans="1:14" ht="21" customHeight="1">
      <c r="A27" s="70">
        <v>8</v>
      </c>
      <c r="B27" s="10" t="s">
        <v>40</v>
      </c>
      <c r="C27" s="11">
        <v>3236</v>
      </c>
      <c r="D27" s="8">
        <v>4524.181</v>
      </c>
      <c r="E27" s="9">
        <f t="shared" si="0"/>
        <v>96.817</v>
      </c>
      <c r="F27" s="25">
        <f t="shared" si="1"/>
        <v>4620.998</v>
      </c>
      <c r="G27" s="1"/>
      <c r="N27" s="2"/>
    </row>
    <row r="28" spans="1:14" ht="28.5">
      <c r="A28" s="70">
        <v>9</v>
      </c>
      <c r="B28" s="6" t="s">
        <v>33</v>
      </c>
      <c r="C28" s="11">
        <v>1175</v>
      </c>
      <c r="D28" s="8">
        <v>1689.613</v>
      </c>
      <c r="E28" s="9">
        <f t="shared" si="0"/>
        <v>36.158</v>
      </c>
      <c r="F28" s="25">
        <f t="shared" si="1"/>
        <v>1725.771</v>
      </c>
      <c r="G28" s="1"/>
      <c r="N28" s="2"/>
    </row>
    <row r="29" spans="1:14" ht="21.75" customHeight="1" thickBot="1">
      <c r="A29" s="71">
        <v>10</v>
      </c>
      <c r="B29" s="26" t="s">
        <v>34</v>
      </c>
      <c r="C29" s="72">
        <v>1250</v>
      </c>
      <c r="D29" s="73">
        <v>1561.946</v>
      </c>
      <c r="E29" s="74">
        <f t="shared" si="0"/>
        <v>33.426</v>
      </c>
      <c r="F29" s="75">
        <f t="shared" si="1"/>
        <v>1595.372</v>
      </c>
      <c r="G29" s="1"/>
      <c r="N29" s="2"/>
    </row>
    <row r="30" spans="1:14" ht="13.5" thickBot="1">
      <c r="A30" s="27"/>
      <c r="B30" s="28" t="s">
        <v>5</v>
      </c>
      <c r="C30" s="29">
        <f>SUM(C20:C29)</f>
        <v>16073</v>
      </c>
      <c r="D30" s="29">
        <f>SUM(D20:D29)</f>
        <v>21827.071</v>
      </c>
      <c r="E30" s="29">
        <f>SUM(E20:E29)</f>
        <v>467.099</v>
      </c>
      <c r="F30" s="69">
        <f>SUM(F20:F29)</f>
        <v>22294.17</v>
      </c>
      <c r="G30" s="1"/>
      <c r="N30" s="2"/>
    </row>
    <row r="31" spans="1:6" ht="13.5" thickBot="1">
      <c r="A31" s="57"/>
      <c r="B31" s="58" t="s">
        <v>6</v>
      </c>
      <c r="C31" s="82"/>
      <c r="D31" s="82"/>
      <c r="E31" s="80"/>
      <c r="F31" s="81"/>
    </row>
    <row r="32" spans="1:6" ht="21" customHeight="1" thickBot="1">
      <c r="A32" s="76">
        <v>11</v>
      </c>
      <c r="B32" s="77" t="s">
        <v>7</v>
      </c>
      <c r="C32" s="78">
        <v>538</v>
      </c>
      <c r="D32" s="79">
        <v>728.608</v>
      </c>
      <c r="E32" s="80">
        <f>D32*2.14%</f>
        <v>15.592</v>
      </c>
      <c r="F32" s="81">
        <f>SUM(D32:E32)</f>
        <v>744.2</v>
      </c>
    </row>
    <row r="33" spans="1:6" ht="22.5" customHeight="1">
      <c r="A33" s="90">
        <v>12</v>
      </c>
      <c r="B33" s="91" t="s">
        <v>8</v>
      </c>
      <c r="C33" s="92">
        <v>397</v>
      </c>
      <c r="D33" s="93">
        <v>468.993</v>
      </c>
      <c r="E33" s="23">
        <f t="shared" si="0"/>
        <v>10.036</v>
      </c>
      <c r="F33" s="24">
        <f t="shared" si="1"/>
        <v>479.029</v>
      </c>
    </row>
    <row r="34" spans="1:6" ht="20.25" customHeight="1">
      <c r="A34" s="30">
        <v>13</v>
      </c>
      <c r="B34" s="10" t="s">
        <v>22</v>
      </c>
      <c r="C34" s="12">
        <v>686</v>
      </c>
      <c r="D34" s="13">
        <v>853.302</v>
      </c>
      <c r="E34" s="9">
        <f t="shared" si="0"/>
        <v>18.261</v>
      </c>
      <c r="F34" s="25">
        <f t="shared" si="1"/>
        <v>871.563</v>
      </c>
    </row>
    <row r="35" spans="1:6" ht="20.25" customHeight="1">
      <c r="A35" s="30">
        <v>14</v>
      </c>
      <c r="B35" s="10" t="s">
        <v>9</v>
      </c>
      <c r="C35" s="12">
        <v>682</v>
      </c>
      <c r="D35" s="13">
        <v>834.596</v>
      </c>
      <c r="E35" s="9">
        <f t="shared" si="0"/>
        <v>17.86</v>
      </c>
      <c r="F35" s="25">
        <f t="shared" si="1"/>
        <v>852.456</v>
      </c>
    </row>
    <row r="36" spans="1:6" ht="30" thickBot="1">
      <c r="A36" s="87">
        <v>15</v>
      </c>
      <c r="B36" s="26" t="s">
        <v>10</v>
      </c>
      <c r="C36" s="88">
        <v>538</v>
      </c>
      <c r="D36" s="89">
        <v>626.543</v>
      </c>
      <c r="E36" s="74">
        <f t="shared" si="0"/>
        <v>13.408</v>
      </c>
      <c r="F36" s="75">
        <f t="shared" si="1"/>
        <v>639.951</v>
      </c>
    </row>
    <row r="37" spans="1:6" ht="13.5" thickBot="1">
      <c r="A37" s="83"/>
      <c r="B37" s="84" t="s">
        <v>11</v>
      </c>
      <c r="C37" s="85">
        <f>SUM(C32:C36)</f>
        <v>2841</v>
      </c>
      <c r="D37" s="85">
        <f>SUM(D32:D36)</f>
        <v>3512.042</v>
      </c>
      <c r="E37" s="85">
        <f>SUM(E32:E36)</f>
        <v>75.157</v>
      </c>
      <c r="F37" s="86">
        <f>SUM(F32:F36)</f>
        <v>3587.199</v>
      </c>
    </row>
    <row r="38" spans="1:6" ht="12.75">
      <c r="A38" s="32"/>
      <c r="B38" s="33" t="s">
        <v>24</v>
      </c>
      <c r="C38" s="34"/>
      <c r="D38" s="35"/>
      <c r="E38" s="36"/>
      <c r="F38" s="24"/>
    </row>
    <row r="39" spans="1:6" ht="19.5">
      <c r="A39" s="37">
        <v>16</v>
      </c>
      <c r="B39" s="19" t="s">
        <v>15</v>
      </c>
      <c r="C39" s="14">
        <v>441</v>
      </c>
      <c r="D39" s="17">
        <v>565.202</v>
      </c>
      <c r="E39" s="18">
        <f t="shared" si="0"/>
        <v>12.095</v>
      </c>
      <c r="F39" s="25">
        <f t="shared" si="1"/>
        <v>577.297</v>
      </c>
    </row>
    <row r="40" spans="1:6" ht="20.25" thickBot="1">
      <c r="A40" s="37">
        <v>17</v>
      </c>
      <c r="B40" s="19" t="s">
        <v>16</v>
      </c>
      <c r="C40" s="14">
        <v>617</v>
      </c>
      <c r="D40" s="18">
        <v>869.421</v>
      </c>
      <c r="E40" s="18">
        <f t="shared" si="0"/>
        <v>18.606</v>
      </c>
      <c r="F40" s="25">
        <f t="shared" si="1"/>
        <v>888.027</v>
      </c>
    </row>
    <row r="41" spans="1:6" ht="13.5" thickBot="1">
      <c r="A41" s="41"/>
      <c r="B41" s="42" t="s">
        <v>12</v>
      </c>
      <c r="C41" s="43">
        <f>SUM(C39:C40)</f>
        <v>1058</v>
      </c>
      <c r="D41" s="43">
        <f>SUM(D39:D40)</f>
        <v>1434.623</v>
      </c>
      <c r="E41" s="43">
        <f>SUM(E39:E40)</f>
        <v>30.701</v>
      </c>
      <c r="F41" s="43">
        <f>SUM(F39:F40)</f>
        <v>1465.324</v>
      </c>
    </row>
    <row r="42" spans="1:6" ht="12.75">
      <c r="A42" s="45"/>
      <c r="B42" s="33" t="s">
        <v>23</v>
      </c>
      <c r="C42" s="46"/>
      <c r="D42" s="47"/>
      <c r="E42" s="36"/>
      <c r="F42" s="48"/>
    </row>
    <row r="43" spans="1:6" ht="30" thickBot="1">
      <c r="A43" s="31">
        <v>18</v>
      </c>
      <c r="B43" s="26" t="s">
        <v>25</v>
      </c>
      <c r="C43" s="49">
        <v>4046</v>
      </c>
      <c r="D43" s="50">
        <v>5776.725</v>
      </c>
      <c r="E43" s="51">
        <f>D43*2.14%</f>
        <v>123.622</v>
      </c>
      <c r="F43" s="52">
        <f>SUM(D43:E43)</f>
        <v>5900.347</v>
      </c>
    </row>
    <row r="44" spans="1:6" ht="13.5" thickBot="1">
      <c r="A44" s="53"/>
      <c r="B44" s="28" t="s">
        <v>27</v>
      </c>
      <c r="C44" s="43">
        <f>SUM(C43)</f>
        <v>4046</v>
      </c>
      <c r="D44" s="94">
        <f>SUM(D43)</f>
        <v>5776.725</v>
      </c>
      <c r="E44" s="43">
        <f>SUM(E43)</f>
        <v>123.622</v>
      </c>
      <c r="F44" s="44">
        <f>SUM(F43)</f>
        <v>5900.347</v>
      </c>
    </row>
    <row r="45" spans="1:6" ht="12.75">
      <c r="A45" s="32"/>
      <c r="B45" s="54" t="s">
        <v>28</v>
      </c>
      <c r="C45" s="46"/>
      <c r="D45" s="47"/>
      <c r="E45" s="36"/>
      <c r="F45" s="48"/>
    </row>
    <row r="46" spans="1:6" ht="23.25" customHeight="1" thickBot="1">
      <c r="A46" s="31">
        <v>19</v>
      </c>
      <c r="B46" s="26" t="s">
        <v>30</v>
      </c>
      <c r="C46" s="38">
        <v>1142</v>
      </c>
      <c r="D46" s="39">
        <v>1802.113</v>
      </c>
      <c r="E46" s="40">
        <v>38.566</v>
      </c>
      <c r="F46" s="55">
        <f>SUM(D46:E46)</f>
        <v>1840.679</v>
      </c>
    </row>
    <row r="47" spans="1:6" ht="13.5" thickBot="1">
      <c r="A47" s="53"/>
      <c r="B47" s="28" t="s">
        <v>29</v>
      </c>
      <c r="C47" s="43">
        <f>SUM(C46)</f>
        <v>1142</v>
      </c>
      <c r="D47" s="43">
        <f>SUM(D46)</f>
        <v>1802.113</v>
      </c>
      <c r="E47" s="43">
        <f>SUM(E46)</f>
        <v>38.566</v>
      </c>
      <c r="F47" s="56">
        <f>SUM(D47:E47)</f>
        <v>1840.679</v>
      </c>
    </row>
    <row r="48" spans="1:6" ht="13.5" thickBot="1">
      <c r="A48" s="57"/>
      <c r="B48" s="58" t="s">
        <v>13</v>
      </c>
      <c r="C48" s="59">
        <f>SUM(C47+C44+C41+C37+C30)</f>
        <v>25160</v>
      </c>
      <c r="D48" s="59">
        <f>SUM(D47+D44+J43+D41+D37+D30)</f>
        <v>34352.574</v>
      </c>
      <c r="E48" s="95">
        <v>735.1453</v>
      </c>
      <c r="F48" s="96">
        <v>35087.7193</v>
      </c>
    </row>
    <row r="49" spans="1:6" ht="12.75">
      <c r="A49" s="15"/>
      <c r="B49" s="15"/>
      <c r="C49" s="15"/>
      <c r="D49" s="15"/>
      <c r="E49" s="16"/>
      <c r="F49" s="16"/>
    </row>
    <row r="50" spans="1:6" ht="12.75">
      <c r="A50" s="15"/>
      <c r="B50" s="15" t="s">
        <v>18</v>
      </c>
      <c r="C50" s="15"/>
      <c r="D50" s="15"/>
      <c r="E50" s="15"/>
      <c r="F50" s="15"/>
    </row>
    <row r="51" spans="1:6" ht="12.75">
      <c r="A51" s="15"/>
      <c r="B51" s="15" t="s">
        <v>19</v>
      </c>
      <c r="C51" s="15"/>
      <c r="D51" s="15"/>
      <c r="E51" s="105" t="s">
        <v>20</v>
      </c>
      <c r="F51" s="105"/>
    </row>
    <row r="52" spans="1:6" ht="12.75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spans="1:6" ht="12.75">
      <c r="A55" s="1"/>
      <c r="B55" s="1"/>
      <c r="C55" s="1"/>
      <c r="D55" s="1"/>
      <c r="E55" s="1"/>
      <c r="F55" s="1"/>
    </row>
    <row r="56" spans="1:6" ht="12.75">
      <c r="A56" s="1"/>
      <c r="B56" s="1"/>
      <c r="C56" s="1"/>
      <c r="D56" s="1"/>
      <c r="E56" s="1"/>
      <c r="F56" s="1"/>
    </row>
    <row r="57" spans="1:6" ht="12.75">
      <c r="A57" s="1"/>
      <c r="B57" s="1"/>
      <c r="C57" s="1"/>
      <c r="D57" s="1"/>
      <c r="E57" s="1"/>
      <c r="F57" s="1"/>
    </row>
    <row r="58" spans="1:6" ht="12.75">
      <c r="A58" s="1"/>
      <c r="B58" s="1"/>
      <c r="C58" s="1"/>
      <c r="D58" s="1"/>
      <c r="E58" s="1"/>
      <c r="F58" s="1"/>
    </row>
    <row r="59" spans="1:6" ht="12.75">
      <c r="A59" s="1"/>
      <c r="B59" s="1"/>
      <c r="C59" s="1"/>
      <c r="D59" s="1"/>
      <c r="E59" s="1"/>
      <c r="F59" s="1"/>
    </row>
    <row r="60" spans="1:6" ht="12.75">
      <c r="A60" s="1"/>
      <c r="B60" s="1"/>
      <c r="C60" s="1"/>
      <c r="D60" s="1"/>
      <c r="E60" s="1"/>
      <c r="F60" s="1"/>
    </row>
    <row r="61" spans="1:6" ht="12.75">
      <c r="A61" s="1"/>
      <c r="B61" s="1"/>
      <c r="C61" s="1"/>
      <c r="D61" s="1"/>
      <c r="E61" s="1"/>
      <c r="F61" s="1"/>
    </row>
    <row r="62" spans="1:6" ht="12.75">
      <c r="A62" s="1"/>
      <c r="B62" s="1"/>
      <c r="C62" s="1"/>
      <c r="D62" s="1"/>
      <c r="E62" s="1"/>
      <c r="F62" s="1"/>
    </row>
    <row r="63" spans="1:6" ht="12.75">
      <c r="A63" s="1"/>
      <c r="B63" s="1"/>
      <c r="C63" s="1"/>
      <c r="D63" s="1"/>
      <c r="E63" s="1"/>
      <c r="F63" s="1"/>
    </row>
  </sheetData>
  <sheetProtection/>
  <mergeCells count="15">
    <mergeCell ref="B9:B17"/>
    <mergeCell ref="C9:C17"/>
    <mergeCell ref="E51:F51"/>
    <mergeCell ref="D11:D17"/>
    <mergeCell ref="E11:E17"/>
    <mergeCell ref="A6:F6"/>
    <mergeCell ref="D9:E10"/>
    <mergeCell ref="F9:F17"/>
    <mergeCell ref="A9:A17"/>
    <mergeCell ref="D1:F1"/>
    <mergeCell ref="D2:F2"/>
    <mergeCell ref="D3:F3"/>
    <mergeCell ref="D4:F4"/>
    <mergeCell ref="A7:F7"/>
    <mergeCell ref="A8:F8"/>
  </mergeCells>
  <printOptions/>
  <pageMargins left="1.1811023622047245" right="0.7874015748031497" top="0.5905511811023623" bottom="0.5905511811023623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2017-02-06T13:11:34Z</cp:lastPrinted>
  <dcterms:created xsi:type="dcterms:W3CDTF">1996-10-08T23:32:33Z</dcterms:created>
  <dcterms:modified xsi:type="dcterms:W3CDTF">2017-07-04T13:53:30Z</dcterms:modified>
  <cp:category/>
  <cp:version/>
  <cp:contentType/>
  <cp:contentStatus/>
</cp:coreProperties>
</file>