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20" windowWidth="19416" windowHeight="8700" activeTab="0"/>
  </bookViews>
  <sheets>
    <sheet name="Лист1" sheetId="1" r:id="rId1"/>
    <sheet name="Лист2" sheetId="2" r:id="rId2"/>
    <sheet name="Лист3" sheetId="3" r:id="rId3"/>
  </sheets>
  <definedNames/>
  <calcPr calcId="125725" fullPrecision="0"/>
</workbook>
</file>

<file path=xl/sharedStrings.xml><?xml version="1.0" encoding="utf-8"?>
<sst xmlns="http://schemas.openxmlformats.org/spreadsheetml/2006/main" count="43" uniqueCount="42">
  <si>
    <t>Номер по порядку</t>
  </si>
  <si>
    <t>Номера сметных расчетов и смет, обоснование</t>
  </si>
  <si>
    <t>Наименование глав, объектов, работ и затрат</t>
  </si>
  <si>
    <t>Сметная стоимость, тыс. руб.</t>
  </si>
  <si>
    <t>Общая сметная стоимость,                                 тыс. руб.</t>
  </si>
  <si>
    <t>СВОДНЫЙ СМЕТНЫЙ РАСЧЕТ</t>
  </si>
  <si>
    <t>строительных работ</t>
  </si>
  <si>
    <t>монтажных работ</t>
  </si>
  <si>
    <t>оборудования, мебели, инвентаря</t>
  </si>
  <si>
    <t>прочих затрат</t>
  </si>
  <si>
    <t>МДС -35.2004</t>
  </si>
  <si>
    <t>ЗАТРАТЫ, СВЯЗАННЫЕ С УПЛАТОЙ НАЛОГА НА ДОБАВЛЕННУЮ СТОИМОСТЬ (НДС - 18%)</t>
  </si>
  <si>
    <t>ВСЕГО ПО СВОДНОМУ СМЕТНОМУ РАСЧЕТУ С УЧЕТОМ НДС</t>
  </si>
  <si>
    <t>Согласовано:</t>
  </si>
  <si>
    <t>Составлен в ценах 2016г.</t>
  </si>
  <si>
    <t xml:space="preserve"> Начальник управления муниципального хозяйства</t>
  </si>
  <si>
    <t>Андреев С.Я.</t>
  </si>
  <si>
    <t>администрации  Минераловодского городского округа</t>
  </si>
  <si>
    <t>ИТОГО ПО СВОДНОМУ СМЕТНОМУ РАСЧЕТУ:</t>
  </si>
  <si>
    <t>ИТОГО С Кперехода в цены 2017г. =1.065</t>
  </si>
  <si>
    <t>Итого по главам I-XI</t>
  </si>
  <si>
    <t>РЕЗЕРВ НА НЕПРЕДВИДЕННЫЕ РАБОТЫ И ЗАТРАТЫ -1,5%</t>
  </si>
  <si>
    <t>ВСЕГО ПО СВОДНОМУ СМЕТНОМУ РАСЧЕТУ:</t>
  </si>
  <si>
    <t>ГЛАВА XI. Содержание дирекции  (технический надзор) -2,14%</t>
  </si>
  <si>
    <t>Утвержден:</t>
  </si>
  <si>
    <t>Начальник муниципального казенного учреждения</t>
  </si>
  <si>
    <t>"Управление капитального строительства и ремонта Минераловодского городского округа Ставропольского края"</t>
  </si>
  <si>
    <t xml:space="preserve">                                                                                                   </t>
  </si>
  <si>
    <t>___________________________________________________Д.О. Янаков</t>
  </si>
  <si>
    <t>"_____" _________________________________________________2017г.</t>
  </si>
  <si>
    <t>_____________________________________И.А. Устименко</t>
  </si>
  <si>
    <t>Заместитель главы администрации  Минераловодского  городского округа</t>
  </si>
  <si>
    <t>"______" ____________________________________ 2017г.</t>
  </si>
  <si>
    <t xml:space="preserve">  2017г.   </t>
  </si>
  <si>
    <t>Благоустройство территории Пост №1</t>
  </si>
  <si>
    <t>Итого Благоустройство территории Пост №1</t>
  </si>
  <si>
    <t>Благоустройство территории Мемориал Огонь Вечной Славы</t>
  </si>
  <si>
    <t>Итого Благоустройство территории Мемориал Огонь Вечной Славы</t>
  </si>
  <si>
    <t>Благоустройство территории Пост №1 г.Минеральные Воды</t>
  </si>
  <si>
    <t>Сводный сметный расчет в сумме - 17543859,65   руб.</t>
  </si>
  <si>
    <t>Сводный сметный расчет в сумме - 17543859,65  руб.</t>
  </si>
  <si>
    <t xml:space="preserve">               в том числе возвратные суммы - 0,000  руб.</t>
  </si>
</sst>
</file>

<file path=xl/styles.xml><?xml version="1.0" encoding="utf-8"?>
<styleSheet xmlns="http://schemas.openxmlformats.org/spreadsheetml/2006/main">
  <fonts count="11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3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center"/>
    </xf>
    <xf numFmtId="0" fontId="6" fillId="2" borderId="2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7" fillId="2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vertical="center"/>
    </xf>
    <xf numFmtId="0" fontId="6" fillId="0" borderId="0" xfId="0" applyFont="1"/>
    <xf numFmtId="0" fontId="6" fillId="2" borderId="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wrapText="1"/>
    </xf>
    <xf numFmtId="0" fontId="8" fillId="0" borderId="8" xfId="0" applyFont="1" applyBorder="1" applyAlignment="1">
      <alignment horizontal="center" vertical="center"/>
    </xf>
    <xf numFmtId="0" fontId="8" fillId="2" borderId="8" xfId="0" applyFont="1" applyFill="1" applyBorder="1" applyAlignment="1">
      <alignment wrapText="1"/>
    </xf>
    <xf numFmtId="0" fontId="9" fillId="2" borderId="8" xfId="0" applyFont="1" applyFill="1" applyBorder="1" applyAlignment="1">
      <alignment horizontal="left" wrapText="1"/>
    </xf>
    <xf numFmtId="0" fontId="6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0" xfId="0" applyFont="1"/>
    <xf numFmtId="0" fontId="10" fillId="0" borderId="0" xfId="0" applyFont="1"/>
    <xf numFmtId="0" fontId="8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wrapText="1"/>
    </xf>
    <xf numFmtId="0" fontId="6" fillId="2" borderId="13" xfId="0" applyFont="1" applyFill="1" applyBorder="1" applyAlignment="1">
      <alignment horizontal="center" vertical="center"/>
    </xf>
    <xf numFmtId="2" fontId="6" fillId="2" borderId="12" xfId="0" applyNumberFormat="1" applyFont="1" applyFill="1" applyBorder="1" applyAlignment="1">
      <alignment horizontal="center" vertical="center"/>
    </xf>
    <xf numFmtId="2" fontId="6" fillId="2" borderId="14" xfId="0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2" fontId="7" fillId="2" borderId="15" xfId="0" applyNumberFormat="1" applyFont="1" applyFill="1" applyBorder="1" applyAlignment="1">
      <alignment horizontal="center" vertical="center"/>
    </xf>
    <xf numFmtId="2" fontId="6" fillId="2" borderId="8" xfId="0" applyNumberFormat="1" applyFont="1" applyFill="1" applyBorder="1" applyAlignment="1">
      <alignment horizontal="center" vertical="center"/>
    </xf>
    <xf numFmtId="2" fontId="6" fillId="2" borderId="16" xfId="0" applyNumberFormat="1" applyFont="1" applyFill="1" applyBorder="1" applyAlignment="1">
      <alignment horizontal="center" vertical="center"/>
    </xf>
    <xf numFmtId="2" fontId="7" fillId="2" borderId="8" xfId="0" applyNumberFormat="1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2" fontId="6" fillId="2" borderId="8" xfId="0" applyNumberFormat="1" applyFont="1" applyFill="1" applyBorder="1" applyAlignment="1">
      <alignment horizontal="center" vertical="center" wrapText="1"/>
    </xf>
    <xf numFmtId="2" fontId="7" fillId="2" borderId="15" xfId="0" applyNumberFormat="1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/>
    </xf>
    <xf numFmtId="2" fontId="7" fillId="2" borderId="17" xfId="0" applyNumberFormat="1" applyFont="1" applyFill="1" applyBorder="1" applyAlignment="1">
      <alignment horizontal="center" vertical="center"/>
    </xf>
    <xf numFmtId="2" fontId="9" fillId="0" borderId="18" xfId="20" applyNumberFormat="1" applyFont="1" applyBorder="1" applyAlignment="1">
      <alignment horizontal="center" vertical="top" wrapText="1"/>
      <protection/>
    </xf>
    <xf numFmtId="0" fontId="10" fillId="0" borderId="0" xfId="0" applyFont="1" applyAlignment="1">
      <alignment horizontal="left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tabSelected="1" zoomScale="90" zoomScaleNormal="90" workbookViewId="0" topLeftCell="A1">
      <selection activeCell="J31" sqref="J31"/>
    </sheetView>
  </sheetViews>
  <sheetFormatPr defaultColWidth="9.00390625" defaultRowHeight="12.75"/>
  <cols>
    <col min="1" max="1" width="7.00390625" style="0" customWidth="1"/>
    <col min="2" max="2" width="11.50390625" style="0" customWidth="1"/>
    <col min="3" max="3" width="45.50390625" style="0" customWidth="1"/>
    <col min="4" max="7" width="12.875" style="0" customWidth="1"/>
    <col min="8" max="8" width="19.75390625" style="0" customWidth="1"/>
  </cols>
  <sheetData>
    <row r="2" spans="1:8" ht="12.75">
      <c r="A2" s="45" t="s">
        <v>24</v>
      </c>
      <c r="B2" s="45"/>
      <c r="C2" s="45"/>
      <c r="D2" s="28"/>
      <c r="E2" s="28"/>
      <c r="F2" s="45" t="s">
        <v>13</v>
      </c>
      <c r="G2" s="45"/>
      <c r="H2" s="45"/>
    </row>
    <row r="3" spans="1:8" ht="12.75">
      <c r="A3" s="45" t="s">
        <v>39</v>
      </c>
      <c r="B3" s="45"/>
      <c r="C3" s="45"/>
      <c r="D3" s="28"/>
      <c r="E3" s="28"/>
      <c r="F3" s="45" t="s">
        <v>40</v>
      </c>
      <c r="G3" s="45"/>
      <c r="H3" s="45"/>
    </row>
    <row r="4" spans="1:8" ht="12.75">
      <c r="A4" s="56" t="s">
        <v>41</v>
      </c>
      <c r="B4" s="56"/>
      <c r="C4" s="56"/>
      <c r="D4" s="28"/>
      <c r="E4" s="28"/>
      <c r="F4" s="56" t="s">
        <v>41</v>
      </c>
      <c r="G4" s="56"/>
      <c r="H4" s="56"/>
    </row>
    <row r="5" spans="1:8" ht="12.75">
      <c r="A5" s="45" t="s">
        <v>31</v>
      </c>
      <c r="B5" s="45"/>
      <c r="C5" s="45"/>
      <c r="D5" s="28"/>
      <c r="E5" s="28"/>
      <c r="F5" s="55" t="s">
        <v>25</v>
      </c>
      <c r="G5" s="55"/>
      <c r="H5" s="55"/>
    </row>
    <row r="6" spans="1:8" ht="30.75" customHeight="1">
      <c r="A6" s="58" t="s">
        <v>27</v>
      </c>
      <c r="B6" s="58"/>
      <c r="C6" s="58"/>
      <c r="D6" s="28"/>
      <c r="E6" s="28"/>
      <c r="F6" s="60" t="s">
        <v>26</v>
      </c>
      <c r="G6" s="60"/>
      <c r="H6" s="60"/>
    </row>
    <row r="7" spans="1:8" ht="20.25" customHeight="1">
      <c r="A7" s="55" t="s">
        <v>28</v>
      </c>
      <c r="B7" s="55"/>
      <c r="C7" s="55"/>
      <c r="D7" s="28"/>
      <c r="E7" s="28"/>
      <c r="F7" s="55" t="s">
        <v>30</v>
      </c>
      <c r="G7" s="55"/>
      <c r="H7" s="55"/>
    </row>
    <row r="8" spans="1:8" ht="12.75">
      <c r="A8" s="45" t="s">
        <v>29</v>
      </c>
      <c r="B8" s="45"/>
      <c r="C8" s="45"/>
      <c r="D8" s="28"/>
      <c r="E8" s="28"/>
      <c r="F8" s="55" t="s">
        <v>32</v>
      </c>
      <c r="G8" s="55"/>
      <c r="H8" s="55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57" t="s">
        <v>5</v>
      </c>
      <c r="B10" s="57"/>
      <c r="C10" s="57"/>
      <c r="D10" s="57"/>
      <c r="E10" s="57"/>
      <c r="F10" s="57"/>
      <c r="G10" s="57"/>
      <c r="H10" s="57"/>
    </row>
    <row r="11" spans="1:8" ht="12.75">
      <c r="A11" s="57" t="s">
        <v>38</v>
      </c>
      <c r="B11" s="57"/>
      <c r="C11" s="57"/>
      <c r="D11" s="57"/>
      <c r="E11" s="57"/>
      <c r="F11" s="57"/>
      <c r="G11" s="57"/>
      <c r="H11" s="57"/>
    </row>
    <row r="12" spans="1:8" ht="12.75">
      <c r="A12" s="57" t="s">
        <v>33</v>
      </c>
      <c r="B12" s="57"/>
      <c r="C12" s="57"/>
      <c r="D12" s="57"/>
      <c r="E12" s="57"/>
      <c r="F12" s="57"/>
      <c r="G12" s="57"/>
      <c r="H12" s="57"/>
    </row>
    <row r="13" spans="1:8" ht="1.5" customHeight="1" thickBot="1">
      <c r="A13" s="57"/>
      <c r="B13" s="57"/>
      <c r="C13" s="57"/>
      <c r="D13" s="57"/>
      <c r="E13" s="57"/>
      <c r="F13" s="57"/>
      <c r="G13" s="57"/>
      <c r="H13" s="57"/>
    </row>
    <row r="14" spans="1:8" ht="13.8" hidden="1" thickBot="1">
      <c r="A14" s="59" t="s">
        <v>14</v>
      </c>
      <c r="B14" s="59"/>
      <c r="C14" s="59"/>
      <c r="D14" s="59"/>
      <c r="E14" s="59"/>
      <c r="F14" s="59"/>
      <c r="G14" s="59"/>
      <c r="H14" s="59"/>
    </row>
    <row r="15" spans="1:8" ht="12.75">
      <c r="A15" s="52" t="s">
        <v>0</v>
      </c>
      <c r="B15" s="52" t="s">
        <v>1</v>
      </c>
      <c r="C15" s="52" t="s">
        <v>2</v>
      </c>
      <c r="D15" s="46" t="s">
        <v>3</v>
      </c>
      <c r="E15" s="47"/>
      <c r="F15" s="47"/>
      <c r="G15" s="48"/>
      <c r="H15" s="52" t="s">
        <v>4</v>
      </c>
    </row>
    <row r="16" spans="1:8" ht="4.5" customHeight="1" thickBot="1">
      <c r="A16" s="53"/>
      <c r="B16" s="53"/>
      <c r="C16" s="53"/>
      <c r="D16" s="49"/>
      <c r="E16" s="50"/>
      <c r="F16" s="50"/>
      <c r="G16" s="51"/>
      <c r="H16" s="53"/>
    </row>
    <row r="17" spans="1:8" ht="12.75">
      <c r="A17" s="53"/>
      <c r="B17" s="53"/>
      <c r="C17" s="53"/>
      <c r="D17" s="52" t="s">
        <v>6</v>
      </c>
      <c r="E17" s="52" t="s">
        <v>7</v>
      </c>
      <c r="F17" s="52" t="s">
        <v>8</v>
      </c>
      <c r="G17" s="52" t="s">
        <v>9</v>
      </c>
      <c r="H17" s="53"/>
    </row>
    <row r="18" spans="1:8" ht="12.75">
      <c r="A18" s="53"/>
      <c r="B18" s="53"/>
      <c r="C18" s="53"/>
      <c r="D18" s="53"/>
      <c r="E18" s="53"/>
      <c r="F18" s="53"/>
      <c r="G18" s="53"/>
      <c r="H18" s="53"/>
    </row>
    <row r="19" spans="1:8" ht="12.75">
      <c r="A19" s="53"/>
      <c r="B19" s="53"/>
      <c r="C19" s="53"/>
      <c r="D19" s="53"/>
      <c r="E19" s="53"/>
      <c r="F19" s="53"/>
      <c r="G19" s="53"/>
      <c r="H19" s="53"/>
    </row>
    <row r="20" spans="1:8" ht="12.75">
      <c r="A20" s="53"/>
      <c r="B20" s="53"/>
      <c r="C20" s="53"/>
      <c r="D20" s="53"/>
      <c r="E20" s="53"/>
      <c r="F20" s="53"/>
      <c r="G20" s="53"/>
      <c r="H20" s="53"/>
    </row>
    <row r="21" spans="1:8" ht="12.75">
      <c r="A21" s="53"/>
      <c r="B21" s="53"/>
      <c r="C21" s="53"/>
      <c r="D21" s="53"/>
      <c r="E21" s="53"/>
      <c r="F21" s="53"/>
      <c r="G21" s="53"/>
      <c r="H21" s="53"/>
    </row>
    <row r="22" spans="1:8" ht="13.8" thickBot="1">
      <c r="A22" s="54"/>
      <c r="B22" s="54"/>
      <c r="C22" s="54"/>
      <c r="D22" s="54"/>
      <c r="E22" s="54"/>
      <c r="F22" s="54"/>
      <c r="G22" s="54"/>
      <c r="H22" s="54"/>
    </row>
    <row r="23" spans="1:8" ht="13.8" thickBot="1">
      <c r="A23" s="2">
        <v>1</v>
      </c>
      <c r="B23" s="2">
        <v>2</v>
      </c>
      <c r="C23" s="2">
        <v>3</v>
      </c>
      <c r="D23" s="2">
        <v>4</v>
      </c>
      <c r="E23" s="2">
        <v>5</v>
      </c>
      <c r="F23" s="2">
        <v>6</v>
      </c>
      <c r="G23" s="2">
        <v>7</v>
      </c>
      <c r="H23" s="2">
        <v>8</v>
      </c>
    </row>
    <row r="24" spans="1:8" ht="13.8" thickBot="1">
      <c r="A24" s="24"/>
      <c r="B24" s="24"/>
      <c r="C24" s="25"/>
      <c r="D24" s="24"/>
      <c r="E24" s="24"/>
      <c r="F24" s="24"/>
      <c r="G24" s="24"/>
      <c r="H24" s="26"/>
    </row>
    <row r="25" spans="1:8" ht="24" customHeight="1" thickBot="1">
      <c r="A25" s="31">
        <v>1</v>
      </c>
      <c r="B25" s="29">
        <v>1</v>
      </c>
      <c r="C25" s="30" t="s">
        <v>34</v>
      </c>
      <c r="D25" s="44">
        <v>4499292.47</v>
      </c>
      <c r="E25" s="32"/>
      <c r="F25" s="32"/>
      <c r="G25" s="32"/>
      <c r="H25" s="33">
        <f aca="true" t="shared" si="0" ref="H25:H28">SUM(D25:G25)</f>
        <v>4499292.47</v>
      </c>
    </row>
    <row r="26" spans="1:8" ht="15" customHeight="1" thickBot="1">
      <c r="A26" s="12"/>
      <c r="B26" s="13"/>
      <c r="C26" s="9" t="s">
        <v>35</v>
      </c>
      <c r="D26" s="34">
        <f>SUM(D25:D25)</f>
        <v>4499292.47</v>
      </c>
      <c r="E26" s="34"/>
      <c r="F26" s="34"/>
      <c r="G26" s="34"/>
      <c r="H26" s="35">
        <f t="shared" si="0"/>
        <v>4499292.47</v>
      </c>
    </row>
    <row r="27" spans="1:8" ht="30.75" customHeight="1" thickBot="1">
      <c r="A27" s="14">
        <v>2</v>
      </c>
      <c r="B27" s="21">
        <v>1</v>
      </c>
      <c r="C27" s="22" t="s">
        <v>36</v>
      </c>
      <c r="D27" s="44">
        <v>8966491.17</v>
      </c>
      <c r="E27" s="36"/>
      <c r="F27" s="36"/>
      <c r="G27" s="36"/>
      <c r="H27" s="37">
        <f t="shared" si="0"/>
        <v>8966491.17</v>
      </c>
    </row>
    <row r="28" spans="1:8" ht="14.25" customHeight="1" thickBot="1">
      <c r="A28" s="12"/>
      <c r="B28" s="10"/>
      <c r="C28" s="9" t="s">
        <v>37</v>
      </c>
      <c r="D28" s="34">
        <f>SUM(D27)</f>
        <v>8966491.17</v>
      </c>
      <c r="E28" s="34"/>
      <c r="F28" s="34"/>
      <c r="G28" s="34"/>
      <c r="H28" s="35">
        <f t="shared" si="0"/>
        <v>8966491.17</v>
      </c>
    </row>
    <row r="29" spans="1:8" ht="15" customHeight="1" thickBot="1">
      <c r="A29" s="14"/>
      <c r="B29" s="15"/>
      <c r="C29" s="16" t="s">
        <v>18</v>
      </c>
      <c r="D29" s="38">
        <f>SUM(D28+D26)</f>
        <v>13465783.64</v>
      </c>
      <c r="E29" s="38"/>
      <c r="F29" s="38"/>
      <c r="G29" s="38"/>
      <c r="H29" s="38">
        <f>SUM(H28+H26)</f>
        <v>13465783.64</v>
      </c>
    </row>
    <row r="30" spans="1:8" ht="12.75" customHeight="1" thickBot="1">
      <c r="A30" s="12"/>
      <c r="B30" s="17"/>
      <c r="C30" s="9" t="s">
        <v>19</v>
      </c>
      <c r="D30" s="39">
        <f>D29*1.065</f>
        <v>14341059.58</v>
      </c>
      <c r="E30" s="39"/>
      <c r="F30" s="39"/>
      <c r="G30" s="39"/>
      <c r="H30" s="35">
        <f>SUM(D30:G30)</f>
        <v>14341059.58</v>
      </c>
    </row>
    <row r="31" spans="1:8" ht="20.25" customHeight="1" thickBot="1">
      <c r="A31" s="14"/>
      <c r="B31" s="15"/>
      <c r="C31" s="23" t="s">
        <v>23</v>
      </c>
      <c r="D31" s="40"/>
      <c r="E31" s="40"/>
      <c r="F31" s="40"/>
      <c r="G31" s="40">
        <f>H30*2.14%</f>
        <v>306898.68</v>
      </c>
      <c r="H31" s="37">
        <f>SUM(D31:G31)</f>
        <v>306898.68</v>
      </c>
    </row>
    <row r="32" spans="1:8" ht="13.5" customHeight="1" thickBot="1">
      <c r="A32" s="12"/>
      <c r="B32" s="17"/>
      <c r="C32" s="20" t="s">
        <v>20</v>
      </c>
      <c r="D32" s="39">
        <f>SUM(D30:D31)</f>
        <v>14341059.58</v>
      </c>
      <c r="E32" s="39"/>
      <c r="F32" s="39"/>
      <c r="G32" s="39">
        <f>H30*2.14%</f>
        <v>306898.68</v>
      </c>
      <c r="H32" s="41">
        <f>SUM(D32:G32)</f>
        <v>14647958.26</v>
      </c>
    </row>
    <row r="33" spans="1:8" ht="17.25" customHeight="1" thickBot="1">
      <c r="A33" s="3"/>
      <c r="B33" s="18" t="s">
        <v>10</v>
      </c>
      <c r="C33" s="19" t="s">
        <v>21</v>
      </c>
      <c r="D33" s="39">
        <f>D32*1.5%</f>
        <v>215115.89</v>
      </c>
      <c r="E33" s="39"/>
      <c r="F33" s="39"/>
      <c r="G33" s="39">
        <f>G32*1.5%</f>
        <v>4603.48</v>
      </c>
      <c r="H33" s="41">
        <f>SUM(D33:G33)</f>
        <v>219719.37</v>
      </c>
    </row>
    <row r="34" spans="1:8" ht="13.5" customHeight="1" thickBot="1">
      <c r="A34" s="3"/>
      <c r="B34" s="18"/>
      <c r="C34" s="19" t="s">
        <v>22</v>
      </c>
      <c r="D34" s="39">
        <f>SUM(D32:D33)</f>
        <v>14556175.47</v>
      </c>
      <c r="E34" s="39"/>
      <c r="F34" s="39"/>
      <c r="G34" s="39">
        <f>SUM(G32:G33)</f>
        <v>311502.16</v>
      </c>
      <c r="H34" s="39">
        <f>SUM(H32:H33)</f>
        <v>14867677.63</v>
      </c>
    </row>
    <row r="35" spans="1:8" ht="19.8" thickBot="1">
      <c r="A35" s="5"/>
      <c r="B35" s="6"/>
      <c r="C35" s="7" t="s">
        <v>11</v>
      </c>
      <c r="D35" s="42">
        <f>D34*18%</f>
        <v>2620111.58</v>
      </c>
      <c r="E35" s="42"/>
      <c r="F35" s="42"/>
      <c r="G35" s="42">
        <f>G34*18%</f>
        <v>56070.39</v>
      </c>
      <c r="H35" s="43">
        <f>SUM(D35:G35)</f>
        <v>2676181.97</v>
      </c>
    </row>
    <row r="36" spans="1:8" ht="13.8" thickBot="1">
      <c r="A36" s="3"/>
      <c r="B36" s="4"/>
      <c r="C36" s="8" t="s">
        <v>12</v>
      </c>
      <c r="D36" s="39">
        <f>SUM(D34:D35)</f>
        <v>17176287.05</v>
      </c>
      <c r="E36" s="39"/>
      <c r="F36" s="39"/>
      <c r="G36" s="39">
        <f>SUM(G34:G35)</f>
        <v>367572.55</v>
      </c>
      <c r="H36" s="41">
        <v>17543859.65</v>
      </c>
    </row>
    <row r="37" spans="1:8" ht="12.75">
      <c r="A37" s="11"/>
      <c r="B37" s="11"/>
      <c r="C37" s="11"/>
      <c r="D37" s="11"/>
      <c r="E37" s="11"/>
      <c r="F37" s="11"/>
      <c r="G37" s="11"/>
      <c r="H37" s="11"/>
    </row>
    <row r="38" spans="1:8" ht="12.75">
      <c r="A38" s="11"/>
      <c r="B38" s="11"/>
      <c r="C38" s="11"/>
      <c r="D38" s="11"/>
      <c r="E38" s="11"/>
      <c r="F38" s="11"/>
      <c r="G38" s="11"/>
      <c r="H38" s="11"/>
    </row>
    <row r="39" spans="1:8" ht="12.75">
      <c r="A39" s="11"/>
      <c r="B39" s="11"/>
      <c r="C39" s="11"/>
      <c r="D39" s="11"/>
      <c r="E39" s="11"/>
      <c r="F39" s="11"/>
      <c r="G39" s="11"/>
      <c r="H39" s="11"/>
    </row>
    <row r="40" spans="1:8" ht="12.75">
      <c r="A40" s="59" t="s">
        <v>15</v>
      </c>
      <c r="B40" s="59"/>
      <c r="C40" s="59"/>
      <c r="D40" s="27"/>
      <c r="E40" s="27"/>
      <c r="F40" s="27"/>
      <c r="G40" s="27"/>
      <c r="H40" s="27"/>
    </row>
    <row r="41" spans="1:8" ht="12.75">
      <c r="A41" s="59" t="s">
        <v>17</v>
      </c>
      <c r="B41" s="59"/>
      <c r="C41" s="59"/>
      <c r="D41" s="61"/>
      <c r="E41" s="61"/>
      <c r="F41" s="61"/>
      <c r="G41" s="62" t="s">
        <v>16</v>
      </c>
      <c r="H41" s="62"/>
    </row>
    <row r="42" spans="1:8" ht="12.75">
      <c r="A42" s="27"/>
      <c r="B42" s="27"/>
      <c r="C42" s="27"/>
      <c r="D42" s="27"/>
      <c r="E42" s="27"/>
      <c r="F42" s="27"/>
      <c r="G42" s="27"/>
      <c r="H42" s="27"/>
    </row>
  </sheetData>
  <mergeCells count="32">
    <mergeCell ref="A5:C5"/>
    <mergeCell ref="A6:C6"/>
    <mergeCell ref="A41:C41"/>
    <mergeCell ref="A40:C40"/>
    <mergeCell ref="G17:G22"/>
    <mergeCell ref="D17:D22"/>
    <mergeCell ref="F5:H5"/>
    <mergeCell ref="F6:H6"/>
    <mergeCell ref="F7:H7"/>
    <mergeCell ref="A11:H11"/>
    <mergeCell ref="A12:H12"/>
    <mergeCell ref="D41:F41"/>
    <mergeCell ref="A8:C8"/>
    <mergeCell ref="G41:H41"/>
    <mergeCell ref="F8:H8"/>
    <mergeCell ref="A14:H14"/>
    <mergeCell ref="A2:C2"/>
    <mergeCell ref="F2:H2"/>
    <mergeCell ref="A3:C3"/>
    <mergeCell ref="F3:H3"/>
    <mergeCell ref="D15:G16"/>
    <mergeCell ref="A15:A22"/>
    <mergeCell ref="A7:C7"/>
    <mergeCell ref="B15:B22"/>
    <mergeCell ref="C15:C22"/>
    <mergeCell ref="F4:H4"/>
    <mergeCell ref="A4:C4"/>
    <mergeCell ref="E17:E22"/>
    <mergeCell ref="F17:F22"/>
    <mergeCell ref="H15:H22"/>
    <mergeCell ref="A10:H10"/>
    <mergeCell ref="A13:H1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 UPR KOMPANY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07</cp:lastModifiedBy>
  <cp:lastPrinted>2017-02-07T08:18:39Z</cp:lastPrinted>
  <dcterms:created xsi:type="dcterms:W3CDTF">2013-02-03T11:58:47Z</dcterms:created>
  <dcterms:modified xsi:type="dcterms:W3CDTF">2017-02-07T12:50:59Z</dcterms:modified>
  <cp:category/>
  <cp:version/>
  <cp:contentType/>
  <cp:contentStatus/>
</cp:coreProperties>
</file>