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00" windowHeight="9060" activeTab="0"/>
  </bookViews>
  <sheets>
    <sheet name="свед о ходе исп" sheetId="1" r:id="rId1"/>
  </sheets>
  <definedNames>
    <definedName name="Z_0EE08AA9_B1F9_423C_9EBD_4012F95E7A3B_.wvu.PrintArea" localSheetId="0" hidden="1">'свед о ходе исп'!$A$1:$E$41</definedName>
    <definedName name="Z_0EE08AA9_B1F9_423C_9EBD_4012F95E7A3B_.wvu.PrintTitles" localSheetId="0" hidden="1">'свед о ходе исп'!$6:$6</definedName>
    <definedName name="Z_30C517AC_F771_495C_9F62_E4476484494C_.wvu.PrintArea" localSheetId="0" hidden="1">'свед о ходе исп'!$A$1:$E$41</definedName>
    <definedName name="Z_30C517AC_F771_495C_9F62_E4476484494C_.wvu.PrintTitles" localSheetId="0" hidden="1">'свед о ходе исп'!$6:$6</definedName>
    <definedName name="Z_3195B027_A0B3_4D61_9440_1DD48A19B607_.wvu.PrintArea" localSheetId="0" hidden="1">'свед о ходе исп'!$A$1:$E$41</definedName>
    <definedName name="Z_3195B027_A0B3_4D61_9440_1DD48A19B607_.wvu.PrintTitles" localSheetId="0" hidden="1">'свед о ходе исп'!$6:$6</definedName>
    <definedName name="Z_37F7135C_DB84_41DE_94B9_37F58585C2BC_.wvu.PrintArea" localSheetId="0" hidden="1">'свед о ходе исп'!$A$1:$E$41</definedName>
    <definedName name="Z_37F7135C_DB84_41DE_94B9_37F58585C2BC_.wvu.PrintTitles" localSheetId="0" hidden="1">'свед о ходе исп'!$6:$6</definedName>
    <definedName name="Z_4B211EE5_A6B3_4EBD_BC17_5995ECF1F433_.wvu.PrintArea" localSheetId="0" hidden="1">'свед о ходе исп'!$A$1:$E$41</definedName>
    <definedName name="Z_4B211EE5_A6B3_4EBD_BC17_5995ECF1F433_.wvu.PrintTitles" localSheetId="0" hidden="1">'свед о ходе исп'!$6:$6</definedName>
    <definedName name="Z_789D854E_1F25_4063_8A3F_C1DC76484A0D_.wvu.PrintArea" localSheetId="0" hidden="1">'свед о ходе исп'!$A$1:$E$41</definedName>
    <definedName name="Z_789D854E_1F25_4063_8A3F_C1DC76484A0D_.wvu.PrintTitles" localSheetId="0" hidden="1">'свед о ходе исп'!$6:$6</definedName>
    <definedName name="Z_BF2C189D_1FB0_438B_81FE_F441267ACE22_.wvu.PrintArea" localSheetId="0" hidden="1">'свед о ходе исп'!$A$1:$E$41</definedName>
    <definedName name="Z_BF2C189D_1FB0_438B_81FE_F441267ACE22_.wvu.PrintTitles" localSheetId="0" hidden="1">'свед о ходе исп'!$6:$6</definedName>
    <definedName name="Z_E569C5EC_4089_4CF3_B313_594232390F85_.wvu.PrintArea" localSheetId="0" hidden="1">'свед о ходе исп'!$A$1:$E$41</definedName>
    <definedName name="Z_E569C5EC_4089_4CF3_B313_594232390F85_.wvu.PrintTitles" localSheetId="0" hidden="1">'свед о ходе исп'!$6:$6</definedName>
    <definedName name="Z_ECA3960B_9DC7_4730_B0A9_1960529B53B6_.wvu.PrintArea" localSheetId="0" hidden="1">'свед о ходе исп'!$A$1:$E$41</definedName>
    <definedName name="Z_ECA3960B_9DC7_4730_B0A9_1960529B53B6_.wvu.PrintTitles" localSheetId="0" hidden="1">'свед о ходе исп'!$6:$6</definedName>
    <definedName name="Z_F8B04648_E661_4907_8C86_19FE0AB19229_.wvu.PrintArea" localSheetId="0" hidden="1">'свед о ходе исп'!$A$1:$E$41</definedName>
    <definedName name="Z_F8B04648_E661_4907_8C86_19FE0AB19229_.wvu.PrintTitles" localSheetId="0" hidden="1">'свед о ходе исп'!$6:$6</definedName>
    <definedName name="_xlnm.Print_Titles" localSheetId="0">'свед о ходе исп'!$6:$6</definedName>
    <definedName name="_xlnm.Print_Area" localSheetId="0">'свед о ходе исп'!$A$1:$E$41</definedName>
  </definedNames>
  <calcPr fullCalcOnLoad="1"/>
</workbook>
</file>

<file path=xl/sharedStrings.xml><?xml version="1.0" encoding="utf-8"?>
<sst xmlns="http://schemas.openxmlformats.org/spreadsheetml/2006/main" count="78" uniqueCount="78">
  <si>
    <t>Расходы бюджета - ИТОГО</t>
  </si>
  <si>
    <t>Общегосударственные вопросы</t>
  </si>
  <si>
    <t>Национальная безопасность и правоохранительная деятельность</t>
  </si>
  <si>
    <t>рублей</t>
  </si>
  <si>
    <t>2</t>
  </si>
  <si>
    <t>Код бюджетной классификации</t>
  </si>
  <si>
    <t xml:space="preserve">Сведения </t>
  </si>
  <si>
    <t>Исполнено</t>
  </si>
  <si>
    <t>Доходы бюджета - ИТОГО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</si>
  <si>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</si>
  <si>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</si>
  <si>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</si>
  <si>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</si>
  <si>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</si>
  <si>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</si>
  <si>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</si>
  <si>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</si>
  <si>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</si>
  <si>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 xml:space="preserve">Дефицит(-)/ профицит(+) 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</si>
  <si>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</si>
  <si>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</si>
  <si>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</si>
  <si>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</si>
  <si>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</si>
  <si>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Наименование показателя</t>
  </si>
  <si>
    <t>Прочие неналоговые доходы</t>
  </si>
  <si>
    <t>БЕЗВОЗМЕЗДНЫЕ ПОСТУПЛЕНИЯ</t>
  </si>
  <si>
    <t>Иные межбюджетные трансферты</t>
  </si>
  <si>
    <t>000 8 50 00000 00 0000 000</t>
  </si>
  <si>
    <t>000 1 01 00000 00 0000 000</t>
  </si>
  <si>
    <t>000 1 05 00000 00 0000 000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</si>
  <si>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</si>
  <si>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</si>
  <si>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</si>
  <si>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</si>
  <si>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</si>
  <si>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</si>
  <si>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</si>
  <si>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000 2 02 00000 00 0000 000</t>
  </si>
  <si>
    <t>000 2 00 00000 00 0000 000</t>
  </si>
  <si>
    <t>000 2 19 00000 00 0000 000</t>
  </si>
  <si>
    <t>Культура, кинематография</t>
  </si>
  <si>
    <t>000 1 00 00000 00 0000 000</t>
  </si>
  <si>
    <t>000 1 03 00000 00 0000 000</t>
  </si>
  <si>
    <t xml:space="preserve">Прочие безвозмездные поступления </t>
  </si>
  <si>
    <t>000 2 07 00000 00 0000 000</t>
  </si>
  <si>
    <t>Обслуживание государственного и муниципального долга</t>
  </si>
  <si>
    <t>о ходе исполнения бюджета Минераловодского городского округа Ставропольского края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</si>
  <si>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</si>
  <si>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</si>
  <si>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</si>
  <si>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</si>
  <si>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000 03 00 00 0 00 00000 000</t>
  </si>
  <si>
    <t>000 01 00 00 0 00 00000 000</t>
  </si>
  <si>
    <t>000 04 00 00 0 00 00000 000</t>
  </si>
  <si>
    <t>000 05 00 00 0 00 00000 000</t>
  </si>
  <si>
    <t>000 07 00 00 0 00 00000 000</t>
  </si>
  <si>
    <t>000 08 00 00 0 00 00000 000</t>
  </si>
  <si>
    <t>000 10 00 00 0 00 00000 000</t>
  </si>
  <si>
    <t>000 11 00 00 0 00 00000 000</t>
  </si>
  <si>
    <t>000 13 00 00 0 00  00000 000</t>
  </si>
  <si>
    <t>Дотации бюджетам бюджетной системы Российской Федарации</t>
  </si>
  <si>
    <t>Субвенции бюджетам бюджетной системы Российской Федерации</t>
  </si>
  <si>
    <t>000 2 18 00000 00 0000 000</t>
  </si>
  <si>
    <t xml:space="preserve">Субсидии бюджетам бюджетной системы Российской Федерации (межбюджетные субсидии)
</t>
  </si>
  <si>
    <t>Административные платежи и сборы</t>
  </si>
  <si>
    <t>000 1 15 00000 00 0000 000</t>
  </si>
  <si>
    <t>процент исполнения,%</t>
  </si>
  <si>
    <t>за 2020 год</t>
  </si>
  <si>
    <t>Утверждено на 2020 год, с учетом изменений</t>
  </si>
  <si>
    <t>Налоги на товары (работы,услуги), реализуемые на территории Российской Федерации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</si>
  <si>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</si>
  <si>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</si>
  <si>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</si>
  <si>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</si>
  <si>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</si>
  <si>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>000 2 02 30000 00 0000 150</t>
  </si>
  <si>
    <t>000 2 02 40000 00 0000 150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</si>
</sst>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"/>
    <numFmt numFmtId="182" formatCode="000;[Red]\-000;&quot;&quot;"/>
    <numFmt numFmtId="183" formatCode="00;[Red]\-00;&quot;&quot;"/>
    <numFmt numFmtId="184" formatCode="0000000;[Red]\-0000000;&quot;&quot;"/>
    <numFmt numFmtId="185" formatCode="#,##0.00;[Red]\-#,##0.00;0.00"/>
    <numFmt numFmtId="186" formatCode="0\.00"/>
    <numFmt numFmtId="187" formatCode="#,##0.00;[Red]\-#,##0.00;&quot; &quot;"/>
    <numFmt numFmtId="188" formatCode="#,##0.0;[Red]\-#,##0.0;&quot; &quot;"/>
    <numFmt numFmtId="189" formatCode="#,##0;[Red]\-#,##0;&quot; &quot;"/>
    <numFmt numFmtId="190" formatCode="#,##0;[Red]\-#,##0;0"/>
    <numFmt numFmtId="191" formatCode="0.0"/>
    <numFmt numFmtId="192" formatCode="#,##0.00;[Red]\-#,##0.00"/>
    <numFmt numFmtId="193" formatCode="00\.00\.00"/>
    <numFmt numFmtId="194" formatCode="000\.000\.000"/>
    <numFmt numFmtId="195" formatCode="00000"/>
    <numFmt numFmtId="196" formatCode="0000000000"/>
    <numFmt numFmtId="197" formatCode="0000"/>
    <numFmt numFmtId="198" formatCode="000\.00\.000\.0"/>
  </numFmts>
  <fonts count="38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82" fontId="2" fillId="0" borderId="0" xfId="0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19">
      <selection activeCell="J7" sqref="J7"/>
    </sheetView>
  </sheetViews>
  <sheetFormatPr defaultColWidth="9.140625" defaultRowHeight="12"/>
  <cols>
    <col min="1" max="1" width="60.00390625" style="3" customWidth="1"/>
    <col min="2" max="2" width="45.421875" style="4" customWidth="1"/>
    <col min="3" max="3" width="26.00390625" style="3" customWidth="1"/>
    <col min="4" max="4" width="28.00390625" style="3" customWidth="1"/>
    <col min="5" max="5" width="13.7109375" style="11" bestFit="1" customWidth="1"/>
    <col min="6" max="6" width="24.7109375" style="11" bestFit="1" customWidth="1"/>
    <col min="7" max="7" width="23.28125" style="11" bestFit="1" customWidth="1"/>
    <col min="8" max="16384" width="9.28125" style="11" customWidth="1"/>
  </cols>
  <sheetData>
    <row r="1" spans="1:4" s="3" customFormat="1" ht="18.75">
      <c r="A1" s="21" t="s">
        <v>6</v>
      </c>
      <c r="B1" s="21"/>
      <c r="C1" s="21"/>
      <c r="D1" s="21"/>
    </row>
    <row r="2" spans="1:4" s="3" customFormat="1" ht="24" customHeight="1">
      <c r="A2" s="21" t="s">
        <v>47</v>
      </c>
      <c r="B2" s="21"/>
      <c r="C2" s="21"/>
      <c r="D2" s="21"/>
    </row>
    <row r="3" spans="1:4" s="3" customFormat="1" ht="18.75">
      <c r="A3" s="22" t="s">
        <v>68</v>
      </c>
      <c r="B3" s="22"/>
      <c r="C3" s="22"/>
      <c r="D3" s="22"/>
    </row>
    <row r="4" spans="2:4" s="3" customFormat="1" ht="18.75">
      <c r="B4" s="4"/>
      <c r="D4" s="5" t="s">
        <v>3</v>
      </c>
    </row>
    <row r="5" spans="1:5" s="8" customFormat="1" ht="75">
      <c r="A5" s="6" t="s">
        <v>24</v>
      </c>
      <c r="B5" s="7" t="s">
        <v>5</v>
      </c>
      <c r="C5" s="6" t="s">
        <v>69</v>
      </c>
      <c r="D5" s="6" t="s">
        <v>7</v>
      </c>
      <c r="E5" s="6" t="s">
        <v>67</v>
      </c>
    </row>
    <row r="6" spans="1:5" s="8" customFormat="1" ht="18.75">
      <c r="A6" s="6">
        <v>1</v>
      </c>
      <c r="B6" s="7" t="s">
        <v>4</v>
      </c>
      <c r="C6" s="6">
        <v>3</v>
      </c>
      <c r="D6" s="6">
        <v>4</v>
      </c>
      <c r="E6" s="6">
        <v>5</v>
      </c>
    </row>
    <row r="7" spans="1:7" ht="18.75">
      <c r="A7" s="9" t="s">
        <v>8</v>
      </c>
      <c r="B7" s="4" t="s">
        <v>28</v>
      </c>
      <c r="C7" s="10">
        <f>C8+C22</f>
        <v>4099492588.6</v>
      </c>
      <c r="D7" s="10">
        <f>D8+D22</f>
        <v>4035640399.1700006</v>
      </c>
      <c r="E7" s="17">
        <f>D7/C7*100</f>
        <v>98.44243676381898</v>
      </c>
      <c r="F7" s="12"/>
      <c r="G7" s="13"/>
    </row>
    <row r="8" spans="1:7" ht="18.75">
      <c r="A8" s="9" t="s">
        <v>9</v>
      </c>
      <c r="B8" s="4" t="s">
        <v>42</v>
      </c>
      <c r="C8" s="10">
        <f>SUM(C9:C21)</f>
        <v>799707498.7700001</v>
      </c>
      <c r="D8" s="10">
        <f>SUM(D9:D21)</f>
        <v>823625345.2899998</v>
      </c>
      <c r="E8" s="17">
        <f aca="true" t="shared" si="0" ref="E8:E30">D8/C8*100</f>
        <v>102.99082433974758</v>
      </c>
      <c r="F8" s="12"/>
      <c r="G8" s="13"/>
    </row>
    <row r="9" spans="1:5" ht="18.75">
      <c r="A9" s="9" t="s">
        <v>10</v>
      </c>
      <c r="B9" s="4" t="s">
        <v>29</v>
      </c>
      <c r="C9" s="10">
        <v>398102412</v>
      </c>
      <c r="D9" s="10">
        <v>415183218.23</v>
      </c>
      <c r="E9" s="17">
        <f t="shared" si="0"/>
        <v>104.29055582562007</v>
      </c>
    </row>
    <row r="10" spans="1:5" ht="56.25">
      <c r="A10" s="9" t="s">
        <v>70</v>
      </c>
      <c r="B10" s="4" t="s">
        <v>43</v>
      </c>
      <c r="C10" s="10">
        <v>35839600</v>
      </c>
      <c r="D10" s="10">
        <v>35170079.55</v>
      </c>
      <c r="E10" s="17">
        <f t="shared" si="0"/>
        <v>98.13189753791895</v>
      </c>
    </row>
    <row r="11" spans="1:5" ht="18.75">
      <c r="A11" s="9" t="s">
        <v>11</v>
      </c>
      <c r="B11" s="4" t="s">
        <v>30</v>
      </c>
      <c r="C11" s="10">
        <v>44673045</v>
      </c>
      <c r="D11" s="10">
        <v>46232602.52</v>
      </c>
      <c r="E11" s="17">
        <f t="shared" si="0"/>
        <v>103.49104817009899</v>
      </c>
    </row>
    <row r="12" spans="1:5" ht="18.75">
      <c r="A12" s="9" t="s">
        <v>49</v>
      </c>
      <c r="B12" s="4" t="s">
        <v>48</v>
      </c>
      <c r="C12" s="10">
        <v>171748000</v>
      </c>
      <c r="D12" s="10">
        <v>175634832.74</v>
      </c>
      <c r="E12" s="17">
        <f t="shared" si="0"/>
        <v>102.26310218459605</v>
      </c>
    </row>
    <row r="13" spans="1:5" ht="18.75">
      <c r="A13" s="9" t="s">
        <v>12</v>
      </c>
      <c r="B13" s="4" t="s">
        <v>31</v>
      </c>
      <c r="C13" s="10">
        <v>15750000</v>
      </c>
      <c r="D13" s="10">
        <v>16077713.98</v>
      </c>
      <c r="E13" s="17">
        <f t="shared" si="0"/>
        <v>102.08072368253968</v>
      </c>
    </row>
    <row r="14" spans="1:5" ht="56.25">
      <c r="A14" s="9" t="s">
        <v>51</v>
      </c>
      <c r="B14" s="4" t="s">
        <v>50</v>
      </c>
      <c r="C14" s="10"/>
      <c r="D14" s="10">
        <v>475.17</v>
      </c>
      <c r="E14" s="17"/>
    </row>
    <row r="15" spans="1:6" ht="56.25">
      <c r="A15" s="14" t="s">
        <v>13</v>
      </c>
      <c r="B15" s="4" t="s">
        <v>32</v>
      </c>
      <c r="C15" s="10">
        <v>85404899.03</v>
      </c>
      <c r="D15" s="10">
        <v>87651244.46</v>
      </c>
      <c r="E15" s="17">
        <f t="shared" si="0"/>
        <v>102.63023018060231</v>
      </c>
      <c r="F15" s="12"/>
    </row>
    <row r="16" spans="1:5" ht="37.5">
      <c r="A16" s="9" t="s">
        <v>14</v>
      </c>
      <c r="B16" s="4" t="s">
        <v>33</v>
      </c>
      <c r="C16" s="10">
        <v>3548238.95</v>
      </c>
      <c r="D16" s="10">
        <v>3562132.8</v>
      </c>
      <c r="E16" s="17">
        <f t="shared" si="0"/>
        <v>100.39157030278356</v>
      </c>
    </row>
    <row r="17" spans="1:5" ht="37.5">
      <c r="A17" s="9" t="s">
        <v>71</v>
      </c>
      <c r="B17" s="4" t="s">
        <v>34</v>
      </c>
      <c r="C17" s="10">
        <v>25059366.32</v>
      </c>
      <c r="D17" s="10">
        <v>24285119.03</v>
      </c>
      <c r="E17" s="17">
        <f t="shared" si="0"/>
        <v>96.9103476915054</v>
      </c>
    </row>
    <row r="18" spans="1:5" ht="37.5">
      <c r="A18" s="9" t="s">
        <v>15</v>
      </c>
      <c r="B18" s="4" t="s">
        <v>35</v>
      </c>
      <c r="C18" s="10">
        <v>14093235.86</v>
      </c>
      <c r="D18" s="10">
        <v>14156236.23</v>
      </c>
      <c r="E18" s="17">
        <f t="shared" si="0"/>
        <v>100.4470255846552</v>
      </c>
    </row>
    <row r="19" spans="1:5" ht="18.75">
      <c r="A19" s="9" t="s">
        <v>65</v>
      </c>
      <c r="B19" s="4" t="s">
        <v>66</v>
      </c>
      <c r="C19" s="10">
        <v>1810400</v>
      </c>
      <c r="D19" s="10">
        <v>1810399.88</v>
      </c>
      <c r="E19" s="17">
        <f t="shared" si="0"/>
        <v>99.99999337163057</v>
      </c>
    </row>
    <row r="20" spans="1:5" ht="18.75">
      <c r="A20" s="9" t="s">
        <v>16</v>
      </c>
      <c r="B20" s="4" t="s">
        <v>36</v>
      </c>
      <c r="C20" s="10">
        <v>3678301.61</v>
      </c>
      <c r="D20" s="10">
        <v>3878890.17</v>
      </c>
      <c r="E20" s="17">
        <f t="shared" si="0"/>
        <v>105.45329288535423</v>
      </c>
    </row>
    <row r="21" spans="1:5" ht="18.75">
      <c r="A21" s="9" t="s">
        <v>25</v>
      </c>
      <c r="B21" s="4" t="s">
        <v>37</v>
      </c>
      <c r="C21" s="10"/>
      <c r="D21" s="10">
        <v>-17599.47</v>
      </c>
      <c r="E21" s="17"/>
    </row>
    <row r="22" spans="1:6" ht="18.75">
      <c r="A22" s="9" t="s">
        <v>26</v>
      </c>
      <c r="B22" s="4" t="s">
        <v>39</v>
      </c>
      <c r="C22" s="10">
        <f>C23+C28+C29+C30</f>
        <v>3299785089.83</v>
      </c>
      <c r="D22" s="10">
        <f>D23+D28+D29+D30</f>
        <v>3212015053.8800006</v>
      </c>
      <c r="E22" s="17">
        <f>D22/C22*100</f>
        <v>97.34012871866994</v>
      </c>
      <c r="F22" s="12"/>
    </row>
    <row r="23" spans="1:6" ht="56.25">
      <c r="A23" s="9" t="s">
        <v>17</v>
      </c>
      <c r="B23" s="4" t="s">
        <v>38</v>
      </c>
      <c r="C23" s="10">
        <f>SUM(C24:C27)</f>
        <v>3322614997.56</v>
      </c>
      <c r="D23" s="10">
        <f>SUM(D24:D27)</f>
        <v>3234866800.3100004</v>
      </c>
      <c r="E23" s="17">
        <f t="shared" si="0"/>
        <v>97.35906214489376</v>
      </c>
      <c r="F23" s="12"/>
    </row>
    <row r="24" spans="1:5" ht="37.5">
      <c r="A24" s="9" t="s">
        <v>61</v>
      </c>
      <c r="B24" s="4" t="s">
        <v>74</v>
      </c>
      <c r="C24" s="10">
        <v>653645050</v>
      </c>
      <c r="D24" s="10">
        <v>653645050</v>
      </c>
      <c r="E24" s="17">
        <f t="shared" si="0"/>
        <v>100</v>
      </c>
    </row>
    <row r="25" spans="1:5" ht="57" customHeight="1">
      <c r="A25" s="14" t="s">
        <v>64</v>
      </c>
      <c r="B25" s="4" t="s">
        <v>75</v>
      </c>
      <c r="C25" s="10">
        <v>694431890.33</v>
      </c>
      <c r="D25" s="10">
        <v>688693311.41</v>
      </c>
      <c r="E25" s="17">
        <f t="shared" si="0"/>
        <v>99.17362969645978</v>
      </c>
    </row>
    <row r="26" spans="1:7" ht="37.5">
      <c r="A26" s="9" t="s">
        <v>62</v>
      </c>
      <c r="B26" s="4" t="s">
        <v>76</v>
      </c>
      <c r="C26" s="10">
        <v>1951140651.52</v>
      </c>
      <c r="D26" s="10">
        <v>1869706392.39</v>
      </c>
      <c r="E26" s="17">
        <f t="shared" si="0"/>
        <v>95.8263255359597</v>
      </c>
      <c r="F26" s="12"/>
      <c r="G26" s="12"/>
    </row>
    <row r="27" spans="1:7" ht="18.75">
      <c r="A27" s="9" t="s">
        <v>27</v>
      </c>
      <c r="B27" s="4" t="s">
        <v>77</v>
      </c>
      <c r="C27" s="10">
        <v>23397405.71</v>
      </c>
      <c r="D27" s="10">
        <v>22822046.51</v>
      </c>
      <c r="E27" s="17">
        <f t="shared" si="0"/>
        <v>97.54092736976351</v>
      </c>
      <c r="F27" s="12"/>
      <c r="G27" s="12"/>
    </row>
    <row r="28" spans="1:7" ht="18.75">
      <c r="A28" s="15" t="s">
        <v>44</v>
      </c>
      <c r="B28" s="4" t="s">
        <v>45</v>
      </c>
      <c r="C28" s="18">
        <v>3916292.81</v>
      </c>
      <c r="D28" s="18">
        <v>3894454.11</v>
      </c>
      <c r="E28" s="17">
        <f t="shared" si="0"/>
        <v>99.4423629422132</v>
      </c>
      <c r="F28" s="12"/>
      <c r="G28" s="12"/>
    </row>
    <row r="29" spans="1:7" ht="91.5" customHeight="1">
      <c r="A29" s="15" t="s">
        <v>72</v>
      </c>
      <c r="B29" s="4" t="s">
        <v>63</v>
      </c>
      <c r="C29" s="18">
        <v>56794.73</v>
      </c>
      <c r="D29" s="18">
        <v>56794.73</v>
      </c>
      <c r="E29" s="17">
        <f t="shared" si="0"/>
        <v>100</v>
      </c>
      <c r="F29" s="12"/>
      <c r="G29" s="12"/>
    </row>
    <row r="30" spans="1:7" ht="75">
      <c r="A30" s="9" t="s">
        <v>73</v>
      </c>
      <c r="B30" s="4" t="s">
        <v>40</v>
      </c>
      <c r="C30" s="18">
        <v>-26802995.27</v>
      </c>
      <c r="D30" s="18">
        <v>-26802995.27</v>
      </c>
      <c r="E30" s="17">
        <f t="shared" si="0"/>
        <v>100</v>
      </c>
      <c r="F30" s="12"/>
      <c r="G30" s="12"/>
    </row>
    <row r="31" spans="1:5" ht="18.75">
      <c r="A31" s="9" t="s">
        <v>0</v>
      </c>
      <c r="C31" s="2">
        <f>SUM(C32:C40)</f>
        <v>4176250089.29</v>
      </c>
      <c r="D31" s="2">
        <f>SUM(D32:D40)</f>
        <v>4056692784.13</v>
      </c>
      <c r="E31" s="17">
        <f aca="true" t="shared" si="1" ref="E31:E40">D31/C31*100</f>
        <v>97.13720915644863</v>
      </c>
    </row>
    <row r="32" spans="1:5" ht="18.75">
      <c r="A32" s="9" t="s">
        <v>1</v>
      </c>
      <c r="B32" s="4" t="s">
        <v>53</v>
      </c>
      <c r="C32" s="16">
        <v>327292221.08</v>
      </c>
      <c r="D32" s="16">
        <v>324044480.63</v>
      </c>
      <c r="E32" s="17">
        <f t="shared" si="1"/>
        <v>99.0076939686244</v>
      </c>
    </row>
    <row r="33" spans="1:5" ht="37.5">
      <c r="A33" s="9" t="s">
        <v>2</v>
      </c>
      <c r="B33" s="4" t="s">
        <v>52</v>
      </c>
      <c r="C33" s="16">
        <v>22493550.19</v>
      </c>
      <c r="D33" s="16">
        <v>22093550.19</v>
      </c>
      <c r="E33" s="17">
        <f t="shared" si="1"/>
        <v>98.22171246147782</v>
      </c>
    </row>
    <row r="34" spans="1:5" ht="18.75">
      <c r="A34" s="9" t="s">
        <v>19</v>
      </c>
      <c r="B34" s="4" t="s">
        <v>54</v>
      </c>
      <c r="C34" s="16">
        <v>399222586.96</v>
      </c>
      <c r="D34" s="16">
        <v>337130239.52</v>
      </c>
      <c r="E34" s="17">
        <f t="shared" si="1"/>
        <v>84.44668476480231</v>
      </c>
    </row>
    <row r="35" spans="1:5" ht="18.75">
      <c r="A35" s="9" t="s">
        <v>20</v>
      </c>
      <c r="B35" s="4" t="s">
        <v>55</v>
      </c>
      <c r="C35" s="16">
        <v>256838651.88</v>
      </c>
      <c r="D35" s="16">
        <v>254292066.22</v>
      </c>
      <c r="E35" s="17">
        <f t="shared" si="1"/>
        <v>99.00848815341477</v>
      </c>
    </row>
    <row r="36" spans="1:5" ht="18.75">
      <c r="A36" s="9" t="s">
        <v>21</v>
      </c>
      <c r="B36" s="4" t="s">
        <v>56</v>
      </c>
      <c r="C36" s="16">
        <v>1738169280.28</v>
      </c>
      <c r="D36" s="16">
        <v>1709301638.06</v>
      </c>
      <c r="E36" s="17">
        <f t="shared" si="1"/>
        <v>98.33919270421407</v>
      </c>
    </row>
    <row r="37" spans="1:5" ht="18.75">
      <c r="A37" s="1" t="s">
        <v>41</v>
      </c>
      <c r="B37" s="4" t="s">
        <v>57</v>
      </c>
      <c r="C37" s="16">
        <v>171153789.69</v>
      </c>
      <c r="D37" s="16">
        <v>164177878.03</v>
      </c>
      <c r="E37" s="17">
        <f t="shared" si="1"/>
        <v>95.92418510122678</v>
      </c>
    </row>
    <row r="38" spans="1:5" ht="18.75">
      <c r="A38" s="9" t="s">
        <v>23</v>
      </c>
      <c r="B38" s="4" t="s">
        <v>58</v>
      </c>
      <c r="C38" s="16">
        <v>1200881454.22</v>
      </c>
      <c r="D38" s="16">
        <v>1186266693.46</v>
      </c>
      <c r="E38" s="17">
        <f t="shared" si="1"/>
        <v>98.78299721353491</v>
      </c>
    </row>
    <row r="39" spans="1:5" ht="18.75">
      <c r="A39" s="1" t="s">
        <v>22</v>
      </c>
      <c r="B39" s="4" t="s">
        <v>59</v>
      </c>
      <c r="C39" s="16">
        <v>48426040.62</v>
      </c>
      <c r="D39" s="16">
        <v>48222262.61</v>
      </c>
      <c r="E39" s="17">
        <f t="shared" si="1"/>
        <v>99.57919745783256</v>
      </c>
    </row>
    <row r="40" spans="1:5" ht="37.5">
      <c r="A40" s="1" t="s">
        <v>46</v>
      </c>
      <c r="B40" s="4" t="s">
        <v>60</v>
      </c>
      <c r="C40" s="16">
        <v>11772514.37</v>
      </c>
      <c r="D40" s="16">
        <v>11163975.41</v>
      </c>
      <c r="E40" s="17">
        <f t="shared" si="1"/>
        <v>94.83084971592183</v>
      </c>
    </row>
    <row r="41" spans="1:5" ht="18.75">
      <c r="A41" s="9" t="s">
        <v>18</v>
      </c>
      <c r="C41" s="10">
        <v>-144603926.69</v>
      </c>
      <c r="D41" s="10">
        <f>D7-D31</f>
        <v>-21052384.95999956</v>
      </c>
      <c r="E41" s="17"/>
    </row>
    <row r="42" spans="1:4" ht="18.75">
      <c r="A42" s="9"/>
      <c r="C42" s="10"/>
      <c r="D42" s="10"/>
    </row>
    <row r="43" spans="1:4" ht="18.75">
      <c r="A43" s="9"/>
      <c r="C43" s="10"/>
      <c r="D43" s="10"/>
    </row>
    <row r="44" spans="1:4" ht="18.75">
      <c r="A44" s="9"/>
      <c r="C44" s="10"/>
      <c r="D44" s="10"/>
    </row>
    <row r="45" spans="1:4" ht="17.25" customHeight="1">
      <c r="A45" s="23"/>
      <c r="B45" s="23"/>
      <c r="C45" s="24"/>
      <c r="D45" s="24"/>
    </row>
    <row r="46" spans="1:4" ht="18.75">
      <c r="A46" s="19"/>
      <c r="B46" s="20"/>
      <c r="C46" s="10"/>
      <c r="D46" s="10"/>
    </row>
    <row r="47" spans="1:4" ht="18.75">
      <c r="A47" s="19"/>
      <c r="B47" s="20"/>
      <c r="C47" s="10"/>
      <c r="D47" s="10"/>
    </row>
    <row r="48" spans="1:4" ht="18.75">
      <c r="A48" s="19"/>
      <c r="B48" s="20"/>
      <c r="C48" s="10"/>
      <c r="D48" s="10"/>
    </row>
    <row r="49" spans="1:2" ht="18.75">
      <c r="A49" s="19"/>
      <c r="B49" s="20"/>
    </row>
    <row r="50" spans="1:2" ht="18.75">
      <c r="A50" s="19"/>
      <c r="B50" s="20"/>
    </row>
    <row r="51" spans="1:2" ht="18.75">
      <c r="A51" s="19"/>
      <c r="B51" s="20"/>
    </row>
    <row r="52" ht="18.75">
      <c r="A52" s="9"/>
    </row>
    <row r="53" ht="18.75">
      <c r="A53" s="9"/>
    </row>
    <row r="54" ht="18.75">
      <c r="A54" s="9"/>
    </row>
    <row r="55" ht="18.75">
      <c r="A55" s="9"/>
    </row>
    <row r="56" ht="18.75">
      <c r="A56" s="9"/>
    </row>
    <row r="57" ht="18.75">
      <c r="A57" s="9"/>
    </row>
  </sheetData>
  <sheetProtection/>
  <mergeCells count="11">
    <mergeCell ref="A50:B50"/>
    <mergeCell ref="A51:B51"/>
    <mergeCell ref="A46:B46"/>
    <mergeCell ref="A47:B47"/>
    <mergeCell ref="A48:B48"/>
    <mergeCell ref="A49:B49"/>
    <mergeCell ref="A1:D1"/>
    <mergeCell ref="A2:D2"/>
    <mergeCell ref="A3:D3"/>
    <mergeCell ref="A45:B45"/>
    <mergeCell ref="C45:D45"/>
  </mergeCells>
  <printOptions/>
  <pageMargins left="0" right="0" top="0.7874015748031497" bottom="0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Dohod1</cp:lastModifiedBy>
  <cp:lastPrinted>2021-03-23T08:32:12Z</cp:lastPrinted>
  <dcterms:created xsi:type="dcterms:W3CDTF">2010-04-26T11:46:15Z</dcterms:created>
  <dcterms:modified xsi:type="dcterms:W3CDTF">2022-05-03T11:23:46Z</dcterms:modified>
  <cp:category/>
  <cp:version/>
  <cp:contentType/>
  <cp:contentStatus/>
</cp:coreProperties>
</file>